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Excel Oxford Presentation\"/>
    </mc:Choice>
  </mc:AlternateContent>
  <bookViews>
    <workbookView xWindow="0" yWindow="0" windowWidth="20490" windowHeight="7755" tabRatio="912" activeTab="2"/>
  </bookViews>
  <sheets>
    <sheet name="Shortcut key" sheetId="17" r:id="rId1"/>
    <sheet name="List" sheetId="1" r:id="rId2"/>
    <sheet name="Session 3" sheetId="3" r:id="rId3"/>
    <sheet name="Session 4.1" sheetId="4" r:id="rId4"/>
    <sheet name="Session 4.2" sheetId="5" r:id="rId5"/>
    <sheet name="Session 4.3" sheetId="7" r:id="rId6"/>
    <sheet name="Session 5.1" sheetId="8" r:id="rId7"/>
    <sheet name="Session 5.2" sheetId="20" r:id="rId8"/>
    <sheet name="Session 5.3" sheetId="19" r:id="rId9"/>
    <sheet name="Session 6.1" sheetId="9" r:id="rId10"/>
    <sheet name="Session 6.2" sheetId="10" r:id="rId11"/>
    <sheet name="Session 6.3" sheetId="11" r:id="rId12"/>
    <sheet name="Session 7 and 9" sheetId="13" r:id="rId13"/>
    <sheet name="Session 8.1.0" sheetId="22" r:id="rId14"/>
    <sheet name="Session 8.1.1" sheetId="23" r:id="rId15"/>
    <sheet name="Session 8.1.2" sheetId="24" r:id="rId16"/>
    <sheet name="Session 8.1.3" sheetId="21" r:id="rId17"/>
    <sheet name="Session 8.2.0" sheetId="25" r:id="rId18"/>
    <sheet name="Session 8.2.1" sheetId="26" r:id="rId19"/>
    <sheet name="Session 8.2.2" sheetId="27" r:id="rId20"/>
    <sheet name="Session 8.2.3 Unique Services" sheetId="29" r:id="rId21"/>
    <sheet name="Session 8.2.4 PID and Services" sheetId="28" r:id="rId22"/>
    <sheet name="Session 8.2.5 Uni PID Services" sheetId="30" r:id="rId23"/>
    <sheet name="Session 10" sheetId="15" r:id="rId24"/>
    <sheet name="Session 11.1" sheetId="34" r:id="rId25"/>
    <sheet name="Session 11.2" sheetId="36" r:id="rId26"/>
    <sheet name="Session 11.3" sheetId="37" r:id="rId27"/>
    <sheet name="Session 11.4" sheetId="38" r:id="rId28"/>
    <sheet name="Session 11.5" sheetId="39" r:id="rId29"/>
    <sheet name="Session 11.0" sheetId="33" r:id="rId30"/>
    <sheet name="Session 12 Graphs" sheetId="43" r:id="rId31"/>
    <sheet name="Pie Graph" sheetId="42" r:id="rId32"/>
    <sheet name="Pie Graph 1" sheetId="40" r:id="rId33"/>
    <sheet name="Pie Graph 2" sheetId="41" r:id="rId34"/>
    <sheet name="Bar Graph" sheetId="44" r:id="rId35"/>
    <sheet name="Bar Graph 1" sheetId="46" r:id="rId36"/>
    <sheet name="Bar Graph 2" sheetId="54" r:id="rId37"/>
    <sheet name="Bar Graph 3" sheetId="47" r:id="rId38"/>
    <sheet name="Bar Graph 4" sheetId="53" r:id="rId39"/>
    <sheet name="Bar Graph 5" sheetId="48" r:id="rId40"/>
    <sheet name="Bar Graph 6" sheetId="57" r:id="rId41"/>
    <sheet name="Bar Graph 7" sheetId="49" r:id="rId42"/>
    <sheet name="Bar Graph 8" sheetId="51" r:id="rId43"/>
    <sheet name="Bar Graph 9" sheetId="50" r:id="rId44"/>
    <sheet name="Bar Graph 10" sheetId="55" r:id="rId45"/>
    <sheet name="Line Graph" sheetId="65" r:id="rId46"/>
    <sheet name="Line Graph 1" sheetId="58" r:id="rId47"/>
    <sheet name="Line Graph 2" sheetId="64" r:id="rId48"/>
    <sheet name="Line Graph 3" sheetId="63" r:id="rId49"/>
    <sheet name="Line Graph 4" sheetId="60" r:id="rId50"/>
    <sheet name="Line Graph 5" sheetId="61" r:id="rId51"/>
    <sheet name="Scatter Plot" sheetId="62" r:id="rId52"/>
  </sheets>
  <externalReferences>
    <externalReference r:id="rId53"/>
    <externalReference r:id="rId54"/>
    <externalReference r:id="rId55"/>
    <externalReference r:id="rId56"/>
    <externalReference r:id="rId57"/>
  </externalReferences>
  <definedNames>
    <definedName name="_xlnm._FilterDatabase" localSheetId="47" hidden="1">'Line Graph 2'!$B$1:$B$51</definedName>
    <definedName name="_xlnm._FilterDatabase" localSheetId="51" hidden="1">'Scatter Plot'!$A$1:$B$31</definedName>
    <definedName name="_xlnm._FilterDatabase" localSheetId="10" hidden="1">'Session 6.2'!#REF!</definedName>
    <definedName name="_xlnm._FilterDatabase" localSheetId="11" hidden="1">'Session 6.3'!$A$3:$A$15</definedName>
    <definedName name="_xlnm._FilterDatabase" localSheetId="12" hidden="1">'Session 7 and 9'!#REF!</definedName>
    <definedName name="_xlnm._FilterDatabase" localSheetId="13" hidden="1">'Session 8.1.0'!#REF!</definedName>
    <definedName name="_xlnm._FilterDatabase" localSheetId="14" hidden="1">'Session 8.1.1'!#REF!</definedName>
    <definedName name="_xlnm._FilterDatabase" localSheetId="15" hidden="1">'Session 8.1.2'!#REF!</definedName>
    <definedName name="_xlnm._FilterDatabase" localSheetId="16" hidden="1">'Session 8.1.3'!$B$1:$B$30</definedName>
    <definedName name="_xlnm._FilterDatabase" localSheetId="17" hidden="1">'Session 8.2.0'!#REF!</definedName>
    <definedName name="_xlnm._FilterDatabase" localSheetId="18" hidden="1">'Session 8.2.1'!#REF!</definedName>
    <definedName name="_xlnm._FilterDatabase" localSheetId="19" hidden="1">'Session 8.2.2'!$A$1:$A$1284</definedName>
    <definedName name="_xlnm._FilterDatabase" localSheetId="22" hidden="1">'Session 8.2.5 Uni PID Services'!$A$1:$U$1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opt" localSheetId="6" hidden="1">'Session 5.1'!$B$2</definedName>
    <definedName name="solver_opt" localSheetId="7" hidden="1">'Session 5.2'!#REF!</definedName>
    <definedName name="solver_opt" localSheetId="8" hidden="1">'Session 5.3'!#REF!</definedName>
    <definedName name="solver_opt" localSheetId="9" hidden="1">'Session 6.1'!$A$2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calcId="152511"/>
  <pivotCaches>
    <pivotCache cacheId="2" r:id="rId58"/>
    <pivotCache cacheId="17" r:id="rId5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0" l="1"/>
  <c r="B18" i="20"/>
  <c r="B17" i="20"/>
  <c r="B28" i="20"/>
  <c r="B26" i="20"/>
  <c r="B24" i="20"/>
  <c r="B3" i="50" l="1"/>
  <c r="B4" i="50"/>
  <c r="B5" i="50"/>
  <c r="B6" i="50"/>
  <c r="B2" i="50"/>
  <c r="C4" i="48"/>
  <c r="C2" i="48"/>
  <c r="B3" i="30" l="1"/>
  <c r="C3" i="30"/>
  <c r="D3" i="30"/>
  <c r="E3" i="30"/>
  <c r="F3" i="30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B4" i="30"/>
  <c r="C4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B5" i="30"/>
  <c r="C5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B6" i="30"/>
  <c r="C6" i="30"/>
  <c r="D6" i="30"/>
  <c r="E6" i="30"/>
  <c r="F6" i="30"/>
  <c r="G6" i="30"/>
  <c r="H6" i="30"/>
  <c r="I6" i="30"/>
  <c r="J6" i="30"/>
  <c r="K6" i="30"/>
  <c r="L6" i="30"/>
  <c r="M6" i="30"/>
  <c r="N6" i="30"/>
  <c r="O6" i="30"/>
  <c r="P6" i="30"/>
  <c r="Q6" i="30"/>
  <c r="R6" i="30"/>
  <c r="S6" i="30"/>
  <c r="T6" i="30"/>
  <c r="U6" i="30"/>
  <c r="B7" i="30"/>
  <c r="C7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B8" i="30"/>
  <c r="C8" i="30"/>
  <c r="D8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B9" i="30"/>
  <c r="C9" i="3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B10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B11" i="30"/>
  <c r="C11" i="30"/>
  <c r="D11" i="30"/>
  <c r="E11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B12" i="30"/>
  <c r="C12" i="30"/>
  <c r="D12" i="30"/>
  <c r="E12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B13" i="30"/>
  <c r="C13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B14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B15" i="30"/>
  <c r="C15" i="30"/>
  <c r="D15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B16" i="30"/>
  <c r="C16" i="30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B17" i="30"/>
  <c r="C17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B18" i="30"/>
  <c r="C18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B19" i="30"/>
  <c r="C19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B20" i="30"/>
  <c r="C20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B21" i="30"/>
  <c r="C21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B23" i="30"/>
  <c r="C23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B24" i="30"/>
  <c r="C24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B25" i="30"/>
  <c r="C25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B26" i="30"/>
  <c r="C2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B27" i="30"/>
  <c r="C27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B28" i="30"/>
  <c r="C28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B29" i="30"/>
  <c r="C29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B30" i="30"/>
  <c r="C30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B31" i="30"/>
  <c r="C31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B32" i="30"/>
  <c r="C32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B33" i="30"/>
  <c r="C33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B34" i="30"/>
  <c r="C34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B35" i="30"/>
  <c r="C35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B36" i="30"/>
  <c r="C36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B37" i="30"/>
  <c r="C37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B38" i="30"/>
  <c r="C38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U38" i="30"/>
  <c r="B39" i="30"/>
  <c r="C39" i="30"/>
  <c r="D39" i="30"/>
  <c r="E39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B40" i="30"/>
  <c r="C40" i="30"/>
  <c r="D40" i="30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R40" i="30"/>
  <c r="S40" i="30"/>
  <c r="T40" i="30"/>
  <c r="U40" i="30"/>
  <c r="B41" i="30"/>
  <c r="C41" i="30"/>
  <c r="D41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B42" i="30"/>
  <c r="C42" i="30"/>
  <c r="D42" i="30"/>
  <c r="E42" i="30"/>
  <c r="F42" i="30"/>
  <c r="G42" i="30"/>
  <c r="H42" i="30"/>
  <c r="I42" i="30"/>
  <c r="J42" i="30"/>
  <c r="K42" i="30"/>
  <c r="L42" i="30"/>
  <c r="M42" i="30"/>
  <c r="N42" i="30"/>
  <c r="O42" i="30"/>
  <c r="P42" i="30"/>
  <c r="Q42" i="30"/>
  <c r="R42" i="30"/>
  <c r="S42" i="30"/>
  <c r="T42" i="30"/>
  <c r="U42" i="30"/>
  <c r="B43" i="30"/>
  <c r="C43" i="30"/>
  <c r="D43" i="30"/>
  <c r="E43" i="30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B44" i="30"/>
  <c r="C44" i="30"/>
  <c r="D44" i="30"/>
  <c r="E44" i="30"/>
  <c r="F44" i="30"/>
  <c r="G44" i="30"/>
  <c r="H44" i="30"/>
  <c r="I44" i="30"/>
  <c r="J44" i="30"/>
  <c r="K44" i="30"/>
  <c r="L44" i="30"/>
  <c r="M44" i="30"/>
  <c r="N44" i="30"/>
  <c r="O44" i="30"/>
  <c r="P44" i="30"/>
  <c r="Q44" i="30"/>
  <c r="R44" i="30"/>
  <c r="S44" i="30"/>
  <c r="T44" i="30"/>
  <c r="U44" i="30"/>
  <c r="B45" i="30"/>
  <c r="C45" i="30"/>
  <c r="D45" i="30"/>
  <c r="E45" i="30"/>
  <c r="F45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B46" i="30"/>
  <c r="C46" i="30"/>
  <c r="D46" i="30"/>
  <c r="E46" i="30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B47" i="30"/>
  <c r="C47" i="30"/>
  <c r="D47" i="30"/>
  <c r="E47" i="30"/>
  <c r="F47" i="30"/>
  <c r="G47" i="30"/>
  <c r="H47" i="30"/>
  <c r="I47" i="30"/>
  <c r="J47" i="30"/>
  <c r="K47" i="30"/>
  <c r="L47" i="30"/>
  <c r="M47" i="30"/>
  <c r="N47" i="30"/>
  <c r="O47" i="30"/>
  <c r="P47" i="30"/>
  <c r="Q47" i="30"/>
  <c r="R47" i="30"/>
  <c r="S47" i="30"/>
  <c r="T47" i="30"/>
  <c r="U47" i="30"/>
  <c r="B48" i="30"/>
  <c r="C48" i="30"/>
  <c r="D48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B49" i="30"/>
  <c r="C49" i="30"/>
  <c r="D49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B50" i="30"/>
  <c r="C50" i="30"/>
  <c r="D50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S50" i="30"/>
  <c r="T50" i="30"/>
  <c r="U50" i="30"/>
  <c r="B51" i="30"/>
  <c r="C51" i="30"/>
  <c r="D51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B52" i="30"/>
  <c r="C52" i="30"/>
  <c r="D52" i="30"/>
  <c r="E52" i="30"/>
  <c r="F52" i="30"/>
  <c r="G52" i="30"/>
  <c r="H52" i="30"/>
  <c r="I52" i="30"/>
  <c r="J52" i="30"/>
  <c r="K52" i="30"/>
  <c r="L52" i="30"/>
  <c r="M52" i="30"/>
  <c r="N52" i="30"/>
  <c r="O52" i="30"/>
  <c r="P52" i="30"/>
  <c r="Q52" i="30"/>
  <c r="R52" i="30"/>
  <c r="S52" i="30"/>
  <c r="T52" i="30"/>
  <c r="U52" i="30"/>
  <c r="B53" i="30"/>
  <c r="C53" i="30"/>
  <c r="D53" i="30"/>
  <c r="E53" i="30"/>
  <c r="F53" i="30"/>
  <c r="G53" i="30"/>
  <c r="H53" i="30"/>
  <c r="I53" i="30"/>
  <c r="J53" i="30"/>
  <c r="K53" i="30"/>
  <c r="L53" i="30"/>
  <c r="M53" i="30"/>
  <c r="N53" i="30"/>
  <c r="O53" i="30"/>
  <c r="P53" i="30"/>
  <c r="Q53" i="30"/>
  <c r="R53" i="30"/>
  <c r="S53" i="30"/>
  <c r="T53" i="30"/>
  <c r="U53" i="30"/>
  <c r="B54" i="30"/>
  <c r="C54" i="30"/>
  <c r="D54" i="30"/>
  <c r="E54" i="30"/>
  <c r="F54" i="30"/>
  <c r="G54" i="30"/>
  <c r="H54" i="30"/>
  <c r="I54" i="30"/>
  <c r="J54" i="30"/>
  <c r="K54" i="30"/>
  <c r="L54" i="30"/>
  <c r="M54" i="30"/>
  <c r="N54" i="30"/>
  <c r="O54" i="30"/>
  <c r="P54" i="30"/>
  <c r="Q54" i="30"/>
  <c r="R54" i="30"/>
  <c r="S54" i="30"/>
  <c r="T54" i="30"/>
  <c r="U54" i="30"/>
  <c r="B55" i="30"/>
  <c r="C55" i="30"/>
  <c r="D55" i="30"/>
  <c r="E55" i="30"/>
  <c r="F55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T55" i="30"/>
  <c r="U55" i="30"/>
  <c r="B56" i="30"/>
  <c r="C56" i="30"/>
  <c r="D56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B57" i="30"/>
  <c r="C57" i="30"/>
  <c r="D57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S57" i="30"/>
  <c r="T57" i="30"/>
  <c r="U57" i="30"/>
  <c r="B58" i="30"/>
  <c r="C58" i="30"/>
  <c r="D58" i="30"/>
  <c r="E58" i="30"/>
  <c r="F58" i="30"/>
  <c r="G58" i="30"/>
  <c r="H58" i="30"/>
  <c r="I58" i="30"/>
  <c r="J58" i="30"/>
  <c r="K58" i="30"/>
  <c r="L58" i="30"/>
  <c r="M58" i="30"/>
  <c r="N58" i="30"/>
  <c r="O58" i="30"/>
  <c r="P58" i="30"/>
  <c r="Q58" i="30"/>
  <c r="R58" i="30"/>
  <c r="S58" i="30"/>
  <c r="T58" i="30"/>
  <c r="U58" i="30"/>
  <c r="B59" i="30"/>
  <c r="C59" i="30"/>
  <c r="D59" i="30"/>
  <c r="E59" i="30"/>
  <c r="F59" i="30"/>
  <c r="G59" i="30"/>
  <c r="H59" i="30"/>
  <c r="I59" i="30"/>
  <c r="J59" i="30"/>
  <c r="K59" i="30"/>
  <c r="L59" i="30"/>
  <c r="M59" i="30"/>
  <c r="N59" i="30"/>
  <c r="O59" i="30"/>
  <c r="P59" i="30"/>
  <c r="Q59" i="30"/>
  <c r="R59" i="30"/>
  <c r="S59" i="30"/>
  <c r="T59" i="30"/>
  <c r="U59" i="30"/>
  <c r="B60" i="30"/>
  <c r="C60" i="30"/>
  <c r="D60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B61" i="30"/>
  <c r="C61" i="30"/>
  <c r="D61" i="30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B62" i="30"/>
  <c r="C62" i="30"/>
  <c r="D62" i="30"/>
  <c r="E62" i="30"/>
  <c r="F62" i="30"/>
  <c r="G62" i="30"/>
  <c r="H62" i="30"/>
  <c r="I62" i="30"/>
  <c r="J62" i="30"/>
  <c r="K62" i="30"/>
  <c r="L62" i="30"/>
  <c r="M62" i="30"/>
  <c r="N62" i="30"/>
  <c r="O62" i="30"/>
  <c r="P62" i="30"/>
  <c r="Q62" i="30"/>
  <c r="R62" i="30"/>
  <c r="S62" i="30"/>
  <c r="T62" i="30"/>
  <c r="U62" i="30"/>
  <c r="B63" i="30"/>
  <c r="C63" i="30"/>
  <c r="D63" i="30"/>
  <c r="E63" i="30"/>
  <c r="F63" i="30"/>
  <c r="G63" i="30"/>
  <c r="H63" i="30"/>
  <c r="I63" i="30"/>
  <c r="J63" i="30"/>
  <c r="K63" i="30"/>
  <c r="L63" i="30"/>
  <c r="M63" i="30"/>
  <c r="N63" i="30"/>
  <c r="O63" i="30"/>
  <c r="P63" i="30"/>
  <c r="Q63" i="30"/>
  <c r="R63" i="30"/>
  <c r="S63" i="30"/>
  <c r="T63" i="30"/>
  <c r="U63" i="30"/>
  <c r="B64" i="30"/>
  <c r="C64" i="30"/>
  <c r="D64" i="30"/>
  <c r="E64" i="30"/>
  <c r="F64" i="30"/>
  <c r="G64" i="30"/>
  <c r="H64" i="30"/>
  <c r="I64" i="30"/>
  <c r="J64" i="30"/>
  <c r="K64" i="30"/>
  <c r="L64" i="30"/>
  <c r="M64" i="30"/>
  <c r="N64" i="30"/>
  <c r="O64" i="30"/>
  <c r="P64" i="30"/>
  <c r="Q64" i="30"/>
  <c r="R64" i="30"/>
  <c r="S64" i="30"/>
  <c r="T64" i="30"/>
  <c r="U64" i="30"/>
  <c r="B65" i="30"/>
  <c r="C65" i="30"/>
  <c r="D65" i="30"/>
  <c r="E65" i="30"/>
  <c r="F65" i="30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B66" i="30"/>
  <c r="C66" i="30"/>
  <c r="D66" i="30"/>
  <c r="E66" i="30"/>
  <c r="F66" i="30"/>
  <c r="G66" i="30"/>
  <c r="H66" i="30"/>
  <c r="I66" i="30"/>
  <c r="J66" i="30"/>
  <c r="K66" i="30"/>
  <c r="L66" i="30"/>
  <c r="M66" i="30"/>
  <c r="N66" i="30"/>
  <c r="O66" i="30"/>
  <c r="P66" i="30"/>
  <c r="Q66" i="30"/>
  <c r="R66" i="30"/>
  <c r="S66" i="30"/>
  <c r="T66" i="30"/>
  <c r="U66" i="30"/>
  <c r="B67" i="30"/>
  <c r="C67" i="30"/>
  <c r="D67" i="30"/>
  <c r="E67" i="30"/>
  <c r="F67" i="30"/>
  <c r="G67" i="30"/>
  <c r="H67" i="30"/>
  <c r="I67" i="30"/>
  <c r="J67" i="30"/>
  <c r="K67" i="30"/>
  <c r="L67" i="30"/>
  <c r="M67" i="30"/>
  <c r="N67" i="30"/>
  <c r="O67" i="30"/>
  <c r="P67" i="30"/>
  <c r="Q67" i="30"/>
  <c r="R67" i="30"/>
  <c r="S67" i="30"/>
  <c r="T67" i="30"/>
  <c r="U67" i="30"/>
  <c r="B68" i="30"/>
  <c r="C68" i="30"/>
  <c r="D68" i="30"/>
  <c r="E68" i="30"/>
  <c r="F68" i="30"/>
  <c r="G68" i="30"/>
  <c r="H68" i="30"/>
  <c r="I68" i="30"/>
  <c r="J68" i="30"/>
  <c r="K68" i="30"/>
  <c r="L68" i="30"/>
  <c r="M68" i="30"/>
  <c r="N68" i="30"/>
  <c r="O68" i="30"/>
  <c r="P68" i="30"/>
  <c r="Q68" i="30"/>
  <c r="R68" i="30"/>
  <c r="S68" i="30"/>
  <c r="T68" i="30"/>
  <c r="U68" i="30"/>
  <c r="B69" i="30"/>
  <c r="C69" i="30"/>
  <c r="D69" i="30"/>
  <c r="E69" i="30"/>
  <c r="F69" i="30"/>
  <c r="G69" i="30"/>
  <c r="H69" i="30"/>
  <c r="I69" i="30"/>
  <c r="J69" i="30"/>
  <c r="K69" i="30"/>
  <c r="L69" i="30"/>
  <c r="M69" i="30"/>
  <c r="N69" i="30"/>
  <c r="O69" i="30"/>
  <c r="P69" i="30"/>
  <c r="Q69" i="30"/>
  <c r="R69" i="30"/>
  <c r="S69" i="30"/>
  <c r="T69" i="30"/>
  <c r="U69" i="30"/>
  <c r="B70" i="30"/>
  <c r="C70" i="30"/>
  <c r="D70" i="30"/>
  <c r="E70" i="30"/>
  <c r="F70" i="30"/>
  <c r="G70" i="30"/>
  <c r="H70" i="30"/>
  <c r="I70" i="30"/>
  <c r="J70" i="30"/>
  <c r="K70" i="30"/>
  <c r="L70" i="30"/>
  <c r="M70" i="30"/>
  <c r="N70" i="30"/>
  <c r="O70" i="30"/>
  <c r="P70" i="30"/>
  <c r="Q70" i="30"/>
  <c r="R70" i="30"/>
  <c r="S70" i="30"/>
  <c r="T70" i="30"/>
  <c r="U70" i="30"/>
  <c r="B71" i="30"/>
  <c r="C71" i="30"/>
  <c r="D71" i="30"/>
  <c r="E71" i="30"/>
  <c r="F71" i="30"/>
  <c r="G71" i="30"/>
  <c r="H71" i="30"/>
  <c r="I71" i="30"/>
  <c r="J71" i="30"/>
  <c r="K71" i="30"/>
  <c r="L71" i="30"/>
  <c r="M71" i="30"/>
  <c r="N71" i="30"/>
  <c r="O71" i="30"/>
  <c r="P71" i="30"/>
  <c r="Q71" i="30"/>
  <c r="R71" i="30"/>
  <c r="S71" i="30"/>
  <c r="T71" i="30"/>
  <c r="U71" i="30"/>
  <c r="B72" i="30"/>
  <c r="C72" i="30"/>
  <c r="D72" i="30"/>
  <c r="E72" i="30"/>
  <c r="F72" i="30"/>
  <c r="G72" i="30"/>
  <c r="H72" i="30"/>
  <c r="I72" i="30"/>
  <c r="J72" i="30"/>
  <c r="K72" i="30"/>
  <c r="L72" i="30"/>
  <c r="M72" i="30"/>
  <c r="N72" i="30"/>
  <c r="O72" i="30"/>
  <c r="P72" i="30"/>
  <c r="Q72" i="30"/>
  <c r="R72" i="30"/>
  <c r="S72" i="30"/>
  <c r="T72" i="30"/>
  <c r="U72" i="30"/>
  <c r="B73" i="30"/>
  <c r="C73" i="30"/>
  <c r="D73" i="30"/>
  <c r="E73" i="30"/>
  <c r="F73" i="30"/>
  <c r="G73" i="30"/>
  <c r="H73" i="30"/>
  <c r="I73" i="30"/>
  <c r="J73" i="30"/>
  <c r="K73" i="30"/>
  <c r="L73" i="30"/>
  <c r="M73" i="30"/>
  <c r="N73" i="30"/>
  <c r="O73" i="30"/>
  <c r="P73" i="30"/>
  <c r="Q73" i="30"/>
  <c r="R73" i="30"/>
  <c r="S73" i="30"/>
  <c r="T73" i="30"/>
  <c r="U73" i="30"/>
  <c r="B74" i="30"/>
  <c r="C74" i="30"/>
  <c r="D74" i="30"/>
  <c r="E74" i="30"/>
  <c r="F74" i="30"/>
  <c r="G74" i="30"/>
  <c r="H74" i="30"/>
  <c r="I74" i="30"/>
  <c r="J74" i="30"/>
  <c r="K74" i="30"/>
  <c r="L74" i="30"/>
  <c r="M74" i="30"/>
  <c r="N74" i="30"/>
  <c r="O74" i="30"/>
  <c r="P74" i="30"/>
  <c r="Q74" i="30"/>
  <c r="R74" i="30"/>
  <c r="S74" i="30"/>
  <c r="T74" i="30"/>
  <c r="U74" i="30"/>
  <c r="B75" i="30"/>
  <c r="C75" i="30"/>
  <c r="D75" i="30"/>
  <c r="E75" i="30"/>
  <c r="F75" i="30"/>
  <c r="G75" i="30"/>
  <c r="H75" i="30"/>
  <c r="I75" i="30"/>
  <c r="J75" i="30"/>
  <c r="K75" i="30"/>
  <c r="L75" i="30"/>
  <c r="M75" i="30"/>
  <c r="N75" i="30"/>
  <c r="O75" i="30"/>
  <c r="P75" i="30"/>
  <c r="Q75" i="30"/>
  <c r="R75" i="30"/>
  <c r="S75" i="30"/>
  <c r="T75" i="30"/>
  <c r="U75" i="30"/>
  <c r="B76" i="30"/>
  <c r="C76" i="30"/>
  <c r="D76" i="30"/>
  <c r="E76" i="30"/>
  <c r="F76" i="30"/>
  <c r="G76" i="30"/>
  <c r="H76" i="30"/>
  <c r="I76" i="30"/>
  <c r="J76" i="30"/>
  <c r="K76" i="30"/>
  <c r="L76" i="30"/>
  <c r="M76" i="30"/>
  <c r="N76" i="30"/>
  <c r="O76" i="30"/>
  <c r="P76" i="30"/>
  <c r="Q76" i="30"/>
  <c r="R76" i="30"/>
  <c r="S76" i="30"/>
  <c r="T76" i="30"/>
  <c r="U76" i="30"/>
  <c r="B77" i="30"/>
  <c r="C77" i="30"/>
  <c r="D77" i="30"/>
  <c r="E77" i="30"/>
  <c r="F77" i="30"/>
  <c r="G77" i="30"/>
  <c r="H77" i="30"/>
  <c r="I77" i="30"/>
  <c r="J77" i="30"/>
  <c r="K77" i="30"/>
  <c r="L77" i="30"/>
  <c r="M77" i="30"/>
  <c r="N77" i="30"/>
  <c r="O77" i="30"/>
  <c r="P77" i="30"/>
  <c r="Q77" i="30"/>
  <c r="R77" i="30"/>
  <c r="S77" i="30"/>
  <c r="T77" i="30"/>
  <c r="U77" i="30"/>
  <c r="B78" i="30"/>
  <c r="C78" i="30"/>
  <c r="D78" i="30"/>
  <c r="E78" i="30"/>
  <c r="F78" i="30"/>
  <c r="G78" i="30"/>
  <c r="H78" i="30"/>
  <c r="I78" i="30"/>
  <c r="J78" i="30"/>
  <c r="K78" i="30"/>
  <c r="L78" i="30"/>
  <c r="M78" i="30"/>
  <c r="N78" i="30"/>
  <c r="O78" i="30"/>
  <c r="P78" i="30"/>
  <c r="Q78" i="30"/>
  <c r="R78" i="30"/>
  <c r="S78" i="30"/>
  <c r="T78" i="30"/>
  <c r="U78" i="30"/>
  <c r="B79" i="30"/>
  <c r="C79" i="30"/>
  <c r="D79" i="30"/>
  <c r="E79" i="30"/>
  <c r="F79" i="30"/>
  <c r="G79" i="30"/>
  <c r="H79" i="30"/>
  <c r="I79" i="30"/>
  <c r="J79" i="30"/>
  <c r="K79" i="30"/>
  <c r="L79" i="30"/>
  <c r="M79" i="30"/>
  <c r="N79" i="30"/>
  <c r="O79" i="30"/>
  <c r="P79" i="30"/>
  <c r="Q79" i="30"/>
  <c r="R79" i="30"/>
  <c r="S79" i="30"/>
  <c r="T79" i="30"/>
  <c r="U79" i="30"/>
  <c r="B80" i="30"/>
  <c r="C80" i="30"/>
  <c r="D80" i="30"/>
  <c r="E80" i="30"/>
  <c r="F80" i="30"/>
  <c r="G80" i="30"/>
  <c r="H80" i="30"/>
  <c r="I80" i="30"/>
  <c r="J80" i="30"/>
  <c r="K80" i="30"/>
  <c r="L80" i="30"/>
  <c r="M80" i="30"/>
  <c r="N80" i="30"/>
  <c r="O80" i="30"/>
  <c r="P80" i="30"/>
  <c r="Q80" i="30"/>
  <c r="R80" i="30"/>
  <c r="S80" i="30"/>
  <c r="T80" i="30"/>
  <c r="U80" i="30"/>
  <c r="B81" i="30"/>
  <c r="C81" i="30"/>
  <c r="D81" i="30"/>
  <c r="E81" i="30"/>
  <c r="F81" i="30"/>
  <c r="G81" i="30"/>
  <c r="H81" i="30"/>
  <c r="I81" i="30"/>
  <c r="J81" i="30"/>
  <c r="K81" i="30"/>
  <c r="L81" i="30"/>
  <c r="M81" i="30"/>
  <c r="N81" i="30"/>
  <c r="O81" i="30"/>
  <c r="P81" i="30"/>
  <c r="Q81" i="30"/>
  <c r="R81" i="30"/>
  <c r="S81" i="30"/>
  <c r="T81" i="30"/>
  <c r="U81" i="30"/>
  <c r="B82" i="30"/>
  <c r="C82" i="30"/>
  <c r="D82" i="30"/>
  <c r="E82" i="30"/>
  <c r="F82" i="30"/>
  <c r="G82" i="30"/>
  <c r="H82" i="30"/>
  <c r="I82" i="30"/>
  <c r="J82" i="30"/>
  <c r="K82" i="30"/>
  <c r="L82" i="30"/>
  <c r="M82" i="30"/>
  <c r="N82" i="30"/>
  <c r="O82" i="30"/>
  <c r="P82" i="30"/>
  <c r="Q82" i="30"/>
  <c r="R82" i="30"/>
  <c r="S82" i="30"/>
  <c r="T82" i="30"/>
  <c r="U82" i="30"/>
  <c r="B83" i="30"/>
  <c r="C83" i="30"/>
  <c r="D83" i="30"/>
  <c r="E83" i="30"/>
  <c r="F83" i="30"/>
  <c r="G83" i="30"/>
  <c r="H83" i="30"/>
  <c r="I83" i="30"/>
  <c r="J83" i="30"/>
  <c r="K83" i="30"/>
  <c r="L83" i="30"/>
  <c r="M83" i="30"/>
  <c r="N83" i="30"/>
  <c r="O83" i="30"/>
  <c r="P83" i="30"/>
  <c r="Q83" i="30"/>
  <c r="R83" i="30"/>
  <c r="S83" i="30"/>
  <c r="T83" i="30"/>
  <c r="U83" i="30"/>
  <c r="B84" i="30"/>
  <c r="C84" i="30"/>
  <c r="D84" i="30"/>
  <c r="E84" i="30"/>
  <c r="F84" i="30"/>
  <c r="G84" i="30"/>
  <c r="H84" i="30"/>
  <c r="I84" i="30"/>
  <c r="J84" i="30"/>
  <c r="K84" i="30"/>
  <c r="L84" i="30"/>
  <c r="M84" i="30"/>
  <c r="N84" i="30"/>
  <c r="O84" i="30"/>
  <c r="P84" i="30"/>
  <c r="Q84" i="30"/>
  <c r="R84" i="30"/>
  <c r="S84" i="30"/>
  <c r="T84" i="30"/>
  <c r="U84" i="30"/>
  <c r="B85" i="30"/>
  <c r="C85" i="30"/>
  <c r="D85" i="30"/>
  <c r="E85" i="30"/>
  <c r="F85" i="30"/>
  <c r="G85" i="30"/>
  <c r="H85" i="30"/>
  <c r="I85" i="30"/>
  <c r="J85" i="30"/>
  <c r="K85" i="30"/>
  <c r="L85" i="30"/>
  <c r="M85" i="30"/>
  <c r="N85" i="30"/>
  <c r="O85" i="30"/>
  <c r="P85" i="30"/>
  <c r="Q85" i="30"/>
  <c r="R85" i="30"/>
  <c r="S85" i="30"/>
  <c r="T85" i="30"/>
  <c r="U85" i="30"/>
  <c r="B86" i="30"/>
  <c r="C86" i="30"/>
  <c r="D86" i="30"/>
  <c r="E86" i="30"/>
  <c r="F86" i="30"/>
  <c r="G86" i="30"/>
  <c r="H86" i="30"/>
  <c r="I86" i="30"/>
  <c r="J86" i="30"/>
  <c r="K86" i="30"/>
  <c r="L86" i="30"/>
  <c r="M86" i="30"/>
  <c r="N86" i="30"/>
  <c r="O86" i="30"/>
  <c r="P86" i="30"/>
  <c r="Q86" i="30"/>
  <c r="R86" i="30"/>
  <c r="S86" i="30"/>
  <c r="T86" i="30"/>
  <c r="U86" i="30"/>
  <c r="B87" i="30"/>
  <c r="C87" i="30"/>
  <c r="D87" i="30"/>
  <c r="E87" i="30"/>
  <c r="F87" i="30"/>
  <c r="G87" i="30"/>
  <c r="H87" i="30"/>
  <c r="I87" i="30"/>
  <c r="J87" i="30"/>
  <c r="K87" i="30"/>
  <c r="L87" i="30"/>
  <c r="M87" i="30"/>
  <c r="N87" i="30"/>
  <c r="O87" i="30"/>
  <c r="P87" i="30"/>
  <c r="Q87" i="30"/>
  <c r="R87" i="30"/>
  <c r="S87" i="30"/>
  <c r="T87" i="30"/>
  <c r="U87" i="30"/>
  <c r="B88" i="30"/>
  <c r="C88" i="30"/>
  <c r="D88" i="30"/>
  <c r="E88" i="30"/>
  <c r="F88" i="30"/>
  <c r="G88" i="30"/>
  <c r="H88" i="30"/>
  <c r="I88" i="30"/>
  <c r="J88" i="30"/>
  <c r="K88" i="30"/>
  <c r="L88" i="30"/>
  <c r="M88" i="30"/>
  <c r="N88" i="30"/>
  <c r="O88" i="30"/>
  <c r="P88" i="30"/>
  <c r="Q88" i="30"/>
  <c r="R88" i="30"/>
  <c r="S88" i="30"/>
  <c r="T88" i="30"/>
  <c r="U88" i="30"/>
  <c r="B89" i="30"/>
  <c r="C89" i="30"/>
  <c r="D89" i="30"/>
  <c r="E89" i="30"/>
  <c r="F89" i="30"/>
  <c r="G89" i="30"/>
  <c r="H89" i="30"/>
  <c r="I89" i="30"/>
  <c r="J89" i="30"/>
  <c r="K89" i="30"/>
  <c r="L89" i="30"/>
  <c r="M89" i="30"/>
  <c r="N89" i="30"/>
  <c r="O89" i="30"/>
  <c r="P89" i="30"/>
  <c r="Q89" i="30"/>
  <c r="R89" i="30"/>
  <c r="S89" i="30"/>
  <c r="T89" i="30"/>
  <c r="U89" i="30"/>
  <c r="B90" i="30"/>
  <c r="C90" i="30"/>
  <c r="D90" i="30"/>
  <c r="E90" i="30"/>
  <c r="F90" i="30"/>
  <c r="G90" i="30"/>
  <c r="H90" i="30"/>
  <c r="I90" i="30"/>
  <c r="J90" i="30"/>
  <c r="K90" i="30"/>
  <c r="L90" i="30"/>
  <c r="M90" i="30"/>
  <c r="N90" i="30"/>
  <c r="O90" i="30"/>
  <c r="P90" i="30"/>
  <c r="Q90" i="30"/>
  <c r="R90" i="30"/>
  <c r="S90" i="30"/>
  <c r="T90" i="30"/>
  <c r="U90" i="30"/>
  <c r="B91" i="30"/>
  <c r="C91" i="30"/>
  <c r="D91" i="30"/>
  <c r="E91" i="30"/>
  <c r="F91" i="30"/>
  <c r="G91" i="30"/>
  <c r="H91" i="30"/>
  <c r="I91" i="30"/>
  <c r="J91" i="30"/>
  <c r="K91" i="30"/>
  <c r="L91" i="30"/>
  <c r="M91" i="30"/>
  <c r="N91" i="30"/>
  <c r="O91" i="30"/>
  <c r="P91" i="30"/>
  <c r="Q91" i="30"/>
  <c r="R91" i="30"/>
  <c r="S91" i="30"/>
  <c r="T91" i="30"/>
  <c r="U91" i="30"/>
  <c r="B92" i="30"/>
  <c r="C92" i="30"/>
  <c r="D92" i="30"/>
  <c r="E92" i="30"/>
  <c r="F92" i="30"/>
  <c r="G92" i="30"/>
  <c r="H92" i="30"/>
  <c r="I92" i="30"/>
  <c r="J92" i="30"/>
  <c r="K92" i="30"/>
  <c r="L92" i="30"/>
  <c r="M92" i="30"/>
  <c r="N92" i="30"/>
  <c r="O92" i="30"/>
  <c r="P92" i="30"/>
  <c r="Q92" i="30"/>
  <c r="R92" i="30"/>
  <c r="S92" i="30"/>
  <c r="T92" i="30"/>
  <c r="U92" i="30"/>
  <c r="B93" i="30"/>
  <c r="C93" i="30"/>
  <c r="D93" i="30"/>
  <c r="E93" i="30"/>
  <c r="F93" i="30"/>
  <c r="G93" i="30"/>
  <c r="H93" i="30"/>
  <c r="I93" i="30"/>
  <c r="J93" i="30"/>
  <c r="K93" i="30"/>
  <c r="L93" i="30"/>
  <c r="M93" i="30"/>
  <c r="N93" i="30"/>
  <c r="O93" i="30"/>
  <c r="P93" i="30"/>
  <c r="Q93" i="30"/>
  <c r="R93" i="30"/>
  <c r="S93" i="30"/>
  <c r="T93" i="30"/>
  <c r="U93" i="30"/>
  <c r="B94" i="30"/>
  <c r="C94" i="30"/>
  <c r="D94" i="30"/>
  <c r="E94" i="30"/>
  <c r="F94" i="30"/>
  <c r="G94" i="30"/>
  <c r="H94" i="30"/>
  <c r="I94" i="30"/>
  <c r="J94" i="30"/>
  <c r="K94" i="30"/>
  <c r="L94" i="30"/>
  <c r="M94" i="30"/>
  <c r="N94" i="30"/>
  <c r="O94" i="30"/>
  <c r="P94" i="30"/>
  <c r="Q94" i="30"/>
  <c r="R94" i="30"/>
  <c r="S94" i="30"/>
  <c r="T94" i="30"/>
  <c r="U94" i="30"/>
  <c r="B95" i="30"/>
  <c r="C95" i="30"/>
  <c r="D95" i="30"/>
  <c r="E95" i="30"/>
  <c r="F95" i="30"/>
  <c r="G95" i="30"/>
  <c r="H95" i="30"/>
  <c r="I95" i="30"/>
  <c r="J95" i="30"/>
  <c r="K95" i="30"/>
  <c r="L95" i="30"/>
  <c r="M95" i="30"/>
  <c r="N95" i="30"/>
  <c r="O95" i="30"/>
  <c r="P95" i="30"/>
  <c r="Q95" i="30"/>
  <c r="R95" i="30"/>
  <c r="S95" i="30"/>
  <c r="T95" i="30"/>
  <c r="U95" i="30"/>
  <c r="B96" i="30"/>
  <c r="C96" i="30"/>
  <c r="D96" i="30"/>
  <c r="E96" i="30"/>
  <c r="F96" i="30"/>
  <c r="G96" i="30"/>
  <c r="H96" i="30"/>
  <c r="I96" i="30"/>
  <c r="J96" i="30"/>
  <c r="K96" i="30"/>
  <c r="L96" i="30"/>
  <c r="M96" i="30"/>
  <c r="N96" i="30"/>
  <c r="O96" i="30"/>
  <c r="P96" i="30"/>
  <c r="Q96" i="30"/>
  <c r="R96" i="30"/>
  <c r="S96" i="30"/>
  <c r="T96" i="30"/>
  <c r="U96" i="30"/>
  <c r="B97" i="30"/>
  <c r="C97" i="30"/>
  <c r="D97" i="30"/>
  <c r="E97" i="30"/>
  <c r="F97" i="30"/>
  <c r="G97" i="30"/>
  <c r="H97" i="30"/>
  <c r="I97" i="30"/>
  <c r="J97" i="30"/>
  <c r="K97" i="30"/>
  <c r="L97" i="30"/>
  <c r="M97" i="30"/>
  <c r="N97" i="30"/>
  <c r="O97" i="30"/>
  <c r="P97" i="30"/>
  <c r="Q97" i="30"/>
  <c r="R97" i="30"/>
  <c r="S97" i="30"/>
  <c r="T97" i="30"/>
  <c r="U97" i="30"/>
  <c r="B98" i="30"/>
  <c r="C98" i="30"/>
  <c r="D98" i="30"/>
  <c r="E98" i="30"/>
  <c r="F98" i="30"/>
  <c r="G98" i="30"/>
  <c r="H98" i="30"/>
  <c r="I98" i="30"/>
  <c r="J98" i="30"/>
  <c r="K98" i="30"/>
  <c r="L98" i="30"/>
  <c r="M98" i="30"/>
  <c r="N98" i="30"/>
  <c r="O98" i="30"/>
  <c r="P98" i="30"/>
  <c r="Q98" i="30"/>
  <c r="R98" i="30"/>
  <c r="S98" i="30"/>
  <c r="T98" i="30"/>
  <c r="U98" i="30"/>
  <c r="B99" i="30"/>
  <c r="C99" i="30"/>
  <c r="D99" i="30"/>
  <c r="E99" i="30"/>
  <c r="F99" i="30"/>
  <c r="G99" i="30"/>
  <c r="H99" i="30"/>
  <c r="I99" i="30"/>
  <c r="J99" i="30"/>
  <c r="K99" i="30"/>
  <c r="L99" i="30"/>
  <c r="M99" i="30"/>
  <c r="N99" i="30"/>
  <c r="O99" i="30"/>
  <c r="P99" i="30"/>
  <c r="Q99" i="30"/>
  <c r="R99" i="30"/>
  <c r="S99" i="30"/>
  <c r="T99" i="30"/>
  <c r="U99" i="30"/>
  <c r="B100" i="30"/>
  <c r="C100" i="30"/>
  <c r="D100" i="30"/>
  <c r="E100" i="30"/>
  <c r="F100" i="30"/>
  <c r="G100" i="30"/>
  <c r="H100" i="30"/>
  <c r="I100" i="30"/>
  <c r="J100" i="30"/>
  <c r="K100" i="30"/>
  <c r="L100" i="30"/>
  <c r="M100" i="30"/>
  <c r="N100" i="30"/>
  <c r="O100" i="30"/>
  <c r="P100" i="30"/>
  <c r="Q100" i="30"/>
  <c r="R100" i="30"/>
  <c r="S100" i="30"/>
  <c r="T100" i="30"/>
  <c r="U100" i="30"/>
  <c r="B101" i="30"/>
  <c r="C101" i="30"/>
  <c r="D101" i="30"/>
  <c r="E101" i="30"/>
  <c r="F101" i="30"/>
  <c r="G101" i="30"/>
  <c r="H101" i="30"/>
  <c r="I101" i="30"/>
  <c r="J101" i="30"/>
  <c r="K101" i="30"/>
  <c r="L101" i="30"/>
  <c r="M101" i="30"/>
  <c r="N101" i="30"/>
  <c r="O101" i="30"/>
  <c r="P101" i="30"/>
  <c r="Q101" i="30"/>
  <c r="R101" i="30"/>
  <c r="S101" i="30"/>
  <c r="T101" i="30"/>
  <c r="U101" i="30"/>
  <c r="B102" i="30"/>
  <c r="C102" i="30"/>
  <c r="D102" i="30"/>
  <c r="E102" i="30"/>
  <c r="F102" i="30"/>
  <c r="G102" i="30"/>
  <c r="H102" i="30"/>
  <c r="I102" i="30"/>
  <c r="J102" i="30"/>
  <c r="K102" i="30"/>
  <c r="L102" i="30"/>
  <c r="M102" i="30"/>
  <c r="N102" i="30"/>
  <c r="O102" i="30"/>
  <c r="P102" i="30"/>
  <c r="Q102" i="30"/>
  <c r="R102" i="30"/>
  <c r="S102" i="30"/>
  <c r="T102" i="30"/>
  <c r="U102" i="30"/>
  <c r="B103" i="30"/>
  <c r="C103" i="30"/>
  <c r="D103" i="30"/>
  <c r="E103" i="30"/>
  <c r="F103" i="30"/>
  <c r="G103" i="30"/>
  <c r="H103" i="30"/>
  <c r="I103" i="30"/>
  <c r="J103" i="30"/>
  <c r="K103" i="30"/>
  <c r="L103" i="30"/>
  <c r="M103" i="30"/>
  <c r="N103" i="30"/>
  <c r="O103" i="30"/>
  <c r="P103" i="30"/>
  <c r="Q103" i="30"/>
  <c r="R103" i="30"/>
  <c r="S103" i="30"/>
  <c r="T103" i="30"/>
  <c r="U103" i="30"/>
  <c r="B104" i="30"/>
  <c r="C104" i="30"/>
  <c r="D104" i="30"/>
  <c r="E104" i="30"/>
  <c r="F104" i="30"/>
  <c r="G104" i="30"/>
  <c r="H104" i="30"/>
  <c r="I104" i="30"/>
  <c r="J104" i="30"/>
  <c r="K104" i="30"/>
  <c r="L104" i="30"/>
  <c r="M104" i="30"/>
  <c r="N104" i="30"/>
  <c r="O104" i="30"/>
  <c r="P104" i="30"/>
  <c r="Q104" i="30"/>
  <c r="R104" i="30"/>
  <c r="S104" i="30"/>
  <c r="T104" i="30"/>
  <c r="U104" i="30"/>
  <c r="B105" i="30"/>
  <c r="C105" i="30"/>
  <c r="D105" i="30"/>
  <c r="E105" i="30"/>
  <c r="F105" i="30"/>
  <c r="G105" i="30"/>
  <c r="H105" i="30"/>
  <c r="I105" i="30"/>
  <c r="J105" i="30"/>
  <c r="K105" i="30"/>
  <c r="L105" i="30"/>
  <c r="M105" i="30"/>
  <c r="N105" i="30"/>
  <c r="O105" i="30"/>
  <c r="P105" i="30"/>
  <c r="Q105" i="30"/>
  <c r="R105" i="30"/>
  <c r="S105" i="30"/>
  <c r="T105" i="30"/>
  <c r="U105" i="30"/>
  <c r="B106" i="30"/>
  <c r="C106" i="30"/>
  <c r="D106" i="30"/>
  <c r="E106" i="30"/>
  <c r="F106" i="30"/>
  <c r="G106" i="30"/>
  <c r="H106" i="30"/>
  <c r="I106" i="30"/>
  <c r="J106" i="30"/>
  <c r="K106" i="30"/>
  <c r="L106" i="30"/>
  <c r="M106" i="30"/>
  <c r="N106" i="30"/>
  <c r="O106" i="30"/>
  <c r="P106" i="30"/>
  <c r="Q106" i="30"/>
  <c r="R106" i="30"/>
  <c r="S106" i="30"/>
  <c r="T106" i="30"/>
  <c r="U106" i="30"/>
  <c r="B107" i="30"/>
  <c r="C107" i="30"/>
  <c r="D107" i="30"/>
  <c r="E107" i="30"/>
  <c r="F107" i="30"/>
  <c r="G107" i="30"/>
  <c r="H107" i="30"/>
  <c r="I107" i="30"/>
  <c r="J107" i="30"/>
  <c r="K107" i="30"/>
  <c r="L107" i="30"/>
  <c r="M107" i="30"/>
  <c r="N107" i="30"/>
  <c r="O107" i="30"/>
  <c r="P107" i="30"/>
  <c r="Q107" i="30"/>
  <c r="R107" i="30"/>
  <c r="S107" i="30"/>
  <c r="T107" i="30"/>
  <c r="U107" i="30"/>
  <c r="B108" i="30"/>
  <c r="C108" i="30"/>
  <c r="D108" i="30"/>
  <c r="E108" i="30"/>
  <c r="F108" i="30"/>
  <c r="G108" i="30"/>
  <c r="H108" i="30"/>
  <c r="I108" i="30"/>
  <c r="J108" i="30"/>
  <c r="K108" i="30"/>
  <c r="L108" i="30"/>
  <c r="M108" i="30"/>
  <c r="N108" i="30"/>
  <c r="O108" i="30"/>
  <c r="P108" i="30"/>
  <c r="Q108" i="30"/>
  <c r="R108" i="30"/>
  <c r="S108" i="30"/>
  <c r="T108" i="30"/>
  <c r="U108" i="30"/>
  <c r="B109" i="30"/>
  <c r="C109" i="30"/>
  <c r="D109" i="30"/>
  <c r="E109" i="30"/>
  <c r="F109" i="30"/>
  <c r="G109" i="30"/>
  <c r="H109" i="30"/>
  <c r="I109" i="30"/>
  <c r="J109" i="30"/>
  <c r="K109" i="30"/>
  <c r="L109" i="30"/>
  <c r="M109" i="30"/>
  <c r="N109" i="30"/>
  <c r="O109" i="30"/>
  <c r="P109" i="30"/>
  <c r="Q109" i="30"/>
  <c r="R109" i="30"/>
  <c r="S109" i="30"/>
  <c r="T109" i="30"/>
  <c r="U109" i="30"/>
  <c r="B110" i="30"/>
  <c r="C110" i="30"/>
  <c r="D110" i="30"/>
  <c r="E110" i="30"/>
  <c r="F110" i="30"/>
  <c r="G110" i="30"/>
  <c r="H110" i="30"/>
  <c r="I110" i="30"/>
  <c r="J110" i="30"/>
  <c r="K110" i="30"/>
  <c r="L110" i="30"/>
  <c r="M110" i="30"/>
  <c r="N110" i="30"/>
  <c r="O110" i="30"/>
  <c r="P110" i="30"/>
  <c r="Q110" i="30"/>
  <c r="R110" i="30"/>
  <c r="S110" i="30"/>
  <c r="T110" i="30"/>
  <c r="U110" i="30"/>
  <c r="B111" i="30"/>
  <c r="C111" i="30"/>
  <c r="D111" i="30"/>
  <c r="E111" i="30"/>
  <c r="F111" i="30"/>
  <c r="G111" i="30"/>
  <c r="H111" i="30"/>
  <c r="I111" i="30"/>
  <c r="J111" i="30"/>
  <c r="K111" i="30"/>
  <c r="L111" i="30"/>
  <c r="M111" i="30"/>
  <c r="N111" i="30"/>
  <c r="O111" i="30"/>
  <c r="P111" i="30"/>
  <c r="Q111" i="30"/>
  <c r="R111" i="30"/>
  <c r="S111" i="30"/>
  <c r="T111" i="30"/>
  <c r="U111" i="30"/>
  <c r="B112" i="30"/>
  <c r="C112" i="30"/>
  <c r="D112" i="30"/>
  <c r="E112" i="30"/>
  <c r="F112" i="30"/>
  <c r="G112" i="30"/>
  <c r="H112" i="30"/>
  <c r="I112" i="30"/>
  <c r="J112" i="30"/>
  <c r="K112" i="30"/>
  <c r="L112" i="30"/>
  <c r="M112" i="30"/>
  <c r="N112" i="30"/>
  <c r="O112" i="30"/>
  <c r="P112" i="30"/>
  <c r="Q112" i="30"/>
  <c r="R112" i="30"/>
  <c r="S112" i="30"/>
  <c r="T112" i="30"/>
  <c r="U112" i="30"/>
  <c r="B113" i="30"/>
  <c r="C113" i="30"/>
  <c r="D113" i="30"/>
  <c r="E113" i="30"/>
  <c r="F113" i="30"/>
  <c r="G113" i="30"/>
  <c r="H113" i="30"/>
  <c r="I113" i="30"/>
  <c r="J113" i="30"/>
  <c r="K113" i="30"/>
  <c r="L113" i="30"/>
  <c r="M113" i="30"/>
  <c r="N113" i="30"/>
  <c r="O113" i="30"/>
  <c r="P113" i="30"/>
  <c r="Q113" i="30"/>
  <c r="R113" i="30"/>
  <c r="S113" i="30"/>
  <c r="T113" i="30"/>
  <c r="U113" i="30"/>
  <c r="B114" i="30"/>
  <c r="C114" i="30"/>
  <c r="D114" i="30"/>
  <c r="E114" i="30"/>
  <c r="F114" i="30"/>
  <c r="G114" i="30"/>
  <c r="H114" i="30"/>
  <c r="I114" i="30"/>
  <c r="J114" i="30"/>
  <c r="K114" i="30"/>
  <c r="L114" i="30"/>
  <c r="M114" i="30"/>
  <c r="N114" i="30"/>
  <c r="O114" i="30"/>
  <c r="P114" i="30"/>
  <c r="Q114" i="30"/>
  <c r="R114" i="30"/>
  <c r="S114" i="30"/>
  <c r="T114" i="30"/>
  <c r="U114" i="30"/>
  <c r="B115" i="30"/>
  <c r="C115" i="30"/>
  <c r="D115" i="30"/>
  <c r="E115" i="30"/>
  <c r="F115" i="30"/>
  <c r="G115" i="30"/>
  <c r="H115" i="30"/>
  <c r="I115" i="30"/>
  <c r="J115" i="30"/>
  <c r="K115" i="30"/>
  <c r="L115" i="30"/>
  <c r="M115" i="30"/>
  <c r="N115" i="30"/>
  <c r="O115" i="30"/>
  <c r="P115" i="30"/>
  <c r="Q115" i="30"/>
  <c r="R115" i="30"/>
  <c r="S115" i="30"/>
  <c r="T115" i="30"/>
  <c r="U115" i="30"/>
  <c r="B116" i="30"/>
  <c r="C116" i="30"/>
  <c r="D116" i="30"/>
  <c r="E116" i="30"/>
  <c r="F116" i="30"/>
  <c r="G116" i="30"/>
  <c r="H116" i="30"/>
  <c r="I116" i="30"/>
  <c r="J116" i="30"/>
  <c r="K116" i="30"/>
  <c r="L116" i="30"/>
  <c r="M116" i="30"/>
  <c r="N116" i="30"/>
  <c r="O116" i="30"/>
  <c r="P116" i="30"/>
  <c r="Q116" i="30"/>
  <c r="R116" i="30"/>
  <c r="S116" i="30"/>
  <c r="T116" i="30"/>
  <c r="U116" i="30"/>
  <c r="B117" i="30"/>
  <c r="C117" i="30"/>
  <c r="D117" i="30"/>
  <c r="E117" i="30"/>
  <c r="F117" i="30"/>
  <c r="G117" i="30"/>
  <c r="H117" i="30"/>
  <c r="I117" i="30"/>
  <c r="J117" i="30"/>
  <c r="K117" i="30"/>
  <c r="L117" i="30"/>
  <c r="M117" i="30"/>
  <c r="N117" i="30"/>
  <c r="O117" i="30"/>
  <c r="P117" i="30"/>
  <c r="Q117" i="30"/>
  <c r="R117" i="30"/>
  <c r="S117" i="30"/>
  <c r="T117" i="30"/>
  <c r="U117" i="30"/>
  <c r="B118" i="30"/>
  <c r="C118" i="30"/>
  <c r="D118" i="30"/>
  <c r="E118" i="30"/>
  <c r="F118" i="30"/>
  <c r="G118" i="30"/>
  <c r="H118" i="30"/>
  <c r="I118" i="30"/>
  <c r="J118" i="30"/>
  <c r="K118" i="30"/>
  <c r="L118" i="30"/>
  <c r="M118" i="30"/>
  <c r="N118" i="30"/>
  <c r="O118" i="30"/>
  <c r="P118" i="30"/>
  <c r="Q118" i="30"/>
  <c r="R118" i="30"/>
  <c r="S118" i="30"/>
  <c r="T118" i="30"/>
  <c r="U118" i="30"/>
  <c r="B119" i="30"/>
  <c r="C119" i="30"/>
  <c r="D119" i="30"/>
  <c r="E119" i="30"/>
  <c r="F119" i="30"/>
  <c r="G119" i="30"/>
  <c r="H119" i="30"/>
  <c r="I119" i="30"/>
  <c r="J119" i="30"/>
  <c r="K119" i="30"/>
  <c r="L119" i="30"/>
  <c r="M119" i="30"/>
  <c r="N119" i="30"/>
  <c r="O119" i="30"/>
  <c r="P119" i="30"/>
  <c r="Q119" i="30"/>
  <c r="R119" i="30"/>
  <c r="S119" i="30"/>
  <c r="T119" i="30"/>
  <c r="U119" i="30"/>
  <c r="B120" i="30"/>
  <c r="C120" i="30"/>
  <c r="D120" i="30"/>
  <c r="E120" i="30"/>
  <c r="F120" i="30"/>
  <c r="G120" i="30"/>
  <c r="H120" i="30"/>
  <c r="I120" i="30"/>
  <c r="J120" i="30"/>
  <c r="K120" i="30"/>
  <c r="L120" i="30"/>
  <c r="M120" i="30"/>
  <c r="N120" i="30"/>
  <c r="O120" i="30"/>
  <c r="P120" i="30"/>
  <c r="Q120" i="30"/>
  <c r="R120" i="30"/>
  <c r="S120" i="30"/>
  <c r="T120" i="30"/>
  <c r="U120" i="30"/>
  <c r="B121" i="30"/>
  <c r="C121" i="30"/>
  <c r="D121" i="30"/>
  <c r="E121" i="30"/>
  <c r="F121" i="30"/>
  <c r="G121" i="30"/>
  <c r="H121" i="30"/>
  <c r="I121" i="30"/>
  <c r="J121" i="30"/>
  <c r="K121" i="30"/>
  <c r="L121" i="30"/>
  <c r="M121" i="30"/>
  <c r="N121" i="30"/>
  <c r="O121" i="30"/>
  <c r="P121" i="30"/>
  <c r="Q121" i="30"/>
  <c r="R121" i="30"/>
  <c r="S121" i="30"/>
  <c r="T121" i="30"/>
  <c r="U121" i="30"/>
  <c r="B122" i="30"/>
  <c r="C122" i="30"/>
  <c r="D122" i="30"/>
  <c r="E122" i="30"/>
  <c r="F122" i="30"/>
  <c r="G122" i="30"/>
  <c r="H122" i="30"/>
  <c r="I122" i="30"/>
  <c r="J122" i="30"/>
  <c r="K122" i="30"/>
  <c r="L122" i="30"/>
  <c r="M122" i="30"/>
  <c r="N122" i="30"/>
  <c r="O122" i="30"/>
  <c r="P122" i="30"/>
  <c r="Q122" i="30"/>
  <c r="R122" i="30"/>
  <c r="S122" i="30"/>
  <c r="T122" i="30"/>
  <c r="U122" i="30"/>
  <c r="B123" i="30"/>
  <c r="C123" i="30"/>
  <c r="D123" i="30"/>
  <c r="E123" i="30"/>
  <c r="F123" i="30"/>
  <c r="G123" i="30"/>
  <c r="H123" i="30"/>
  <c r="I123" i="30"/>
  <c r="J123" i="30"/>
  <c r="K123" i="30"/>
  <c r="L123" i="30"/>
  <c r="M123" i="30"/>
  <c r="N123" i="30"/>
  <c r="O123" i="30"/>
  <c r="P123" i="30"/>
  <c r="Q123" i="30"/>
  <c r="R123" i="30"/>
  <c r="S123" i="30"/>
  <c r="T123" i="30"/>
  <c r="U123" i="30"/>
  <c r="B124" i="30"/>
  <c r="C124" i="30"/>
  <c r="D124" i="30"/>
  <c r="E124" i="30"/>
  <c r="F124" i="30"/>
  <c r="G124" i="30"/>
  <c r="H124" i="30"/>
  <c r="I124" i="30"/>
  <c r="J124" i="30"/>
  <c r="K124" i="30"/>
  <c r="L124" i="30"/>
  <c r="M124" i="30"/>
  <c r="N124" i="30"/>
  <c r="O124" i="30"/>
  <c r="P124" i="30"/>
  <c r="Q124" i="30"/>
  <c r="R124" i="30"/>
  <c r="S124" i="30"/>
  <c r="T124" i="30"/>
  <c r="U124" i="30"/>
  <c r="B125" i="30"/>
  <c r="C125" i="30"/>
  <c r="D125" i="30"/>
  <c r="E125" i="30"/>
  <c r="F125" i="30"/>
  <c r="G125" i="30"/>
  <c r="H125" i="30"/>
  <c r="I125" i="30"/>
  <c r="J125" i="30"/>
  <c r="K125" i="30"/>
  <c r="L125" i="30"/>
  <c r="M125" i="30"/>
  <c r="N125" i="30"/>
  <c r="O125" i="30"/>
  <c r="P125" i="30"/>
  <c r="Q125" i="30"/>
  <c r="R125" i="30"/>
  <c r="S125" i="30"/>
  <c r="T125" i="30"/>
  <c r="U125" i="30"/>
  <c r="B126" i="30"/>
  <c r="C126" i="30"/>
  <c r="D126" i="30"/>
  <c r="E126" i="30"/>
  <c r="F126" i="30"/>
  <c r="G126" i="30"/>
  <c r="H126" i="30"/>
  <c r="I126" i="30"/>
  <c r="J126" i="30"/>
  <c r="K126" i="30"/>
  <c r="L126" i="30"/>
  <c r="M126" i="30"/>
  <c r="N126" i="30"/>
  <c r="O126" i="30"/>
  <c r="P126" i="30"/>
  <c r="Q126" i="30"/>
  <c r="R126" i="30"/>
  <c r="S126" i="30"/>
  <c r="T126" i="30"/>
  <c r="U126" i="30"/>
  <c r="B127" i="30"/>
  <c r="C127" i="30"/>
  <c r="D127" i="30"/>
  <c r="E127" i="30"/>
  <c r="F127" i="30"/>
  <c r="G127" i="30"/>
  <c r="H127" i="30"/>
  <c r="I127" i="30"/>
  <c r="J127" i="30"/>
  <c r="K127" i="30"/>
  <c r="L127" i="30"/>
  <c r="M127" i="30"/>
  <c r="N127" i="30"/>
  <c r="O127" i="30"/>
  <c r="P127" i="30"/>
  <c r="Q127" i="30"/>
  <c r="R127" i="30"/>
  <c r="S127" i="30"/>
  <c r="T127" i="30"/>
  <c r="U127" i="30"/>
  <c r="B128" i="30"/>
  <c r="C128" i="30"/>
  <c r="D128" i="30"/>
  <c r="E128" i="30"/>
  <c r="F128" i="30"/>
  <c r="G128" i="30"/>
  <c r="H128" i="30"/>
  <c r="I128" i="30"/>
  <c r="J128" i="30"/>
  <c r="K128" i="30"/>
  <c r="L128" i="30"/>
  <c r="M128" i="30"/>
  <c r="N128" i="30"/>
  <c r="O128" i="30"/>
  <c r="P128" i="30"/>
  <c r="Q128" i="30"/>
  <c r="R128" i="30"/>
  <c r="S128" i="30"/>
  <c r="T128" i="30"/>
  <c r="U128" i="30"/>
  <c r="B129" i="30"/>
  <c r="C129" i="30"/>
  <c r="D129" i="30"/>
  <c r="E129" i="30"/>
  <c r="F129" i="30"/>
  <c r="G129" i="30"/>
  <c r="H129" i="30"/>
  <c r="I129" i="30"/>
  <c r="J129" i="30"/>
  <c r="K129" i="30"/>
  <c r="L129" i="30"/>
  <c r="M129" i="30"/>
  <c r="N129" i="30"/>
  <c r="O129" i="30"/>
  <c r="P129" i="30"/>
  <c r="Q129" i="30"/>
  <c r="R129" i="30"/>
  <c r="S129" i="30"/>
  <c r="T129" i="30"/>
  <c r="U129" i="30"/>
  <c r="B130" i="30"/>
  <c r="C130" i="30"/>
  <c r="D130" i="30"/>
  <c r="E130" i="30"/>
  <c r="F130" i="30"/>
  <c r="G130" i="30"/>
  <c r="H130" i="30"/>
  <c r="I130" i="30"/>
  <c r="J130" i="30"/>
  <c r="K130" i="30"/>
  <c r="L130" i="30"/>
  <c r="M130" i="30"/>
  <c r="N130" i="30"/>
  <c r="O130" i="30"/>
  <c r="P130" i="30"/>
  <c r="Q130" i="30"/>
  <c r="R130" i="30"/>
  <c r="S130" i="30"/>
  <c r="T130" i="30"/>
  <c r="U130" i="30"/>
  <c r="B131" i="30"/>
  <c r="C131" i="30"/>
  <c r="D131" i="30"/>
  <c r="E131" i="30"/>
  <c r="F131" i="30"/>
  <c r="G131" i="30"/>
  <c r="H131" i="30"/>
  <c r="I131" i="30"/>
  <c r="J131" i="30"/>
  <c r="K131" i="30"/>
  <c r="L131" i="30"/>
  <c r="M131" i="30"/>
  <c r="N131" i="30"/>
  <c r="O131" i="30"/>
  <c r="P131" i="30"/>
  <c r="Q131" i="30"/>
  <c r="R131" i="30"/>
  <c r="S131" i="30"/>
  <c r="T131" i="30"/>
  <c r="U131" i="30"/>
  <c r="B132" i="30"/>
  <c r="C132" i="30"/>
  <c r="D132" i="30"/>
  <c r="E132" i="30"/>
  <c r="F132" i="30"/>
  <c r="G132" i="30"/>
  <c r="H132" i="30"/>
  <c r="I132" i="30"/>
  <c r="J132" i="30"/>
  <c r="K132" i="30"/>
  <c r="L132" i="30"/>
  <c r="M132" i="30"/>
  <c r="N132" i="30"/>
  <c r="O132" i="30"/>
  <c r="P132" i="30"/>
  <c r="Q132" i="30"/>
  <c r="R132" i="30"/>
  <c r="S132" i="30"/>
  <c r="T132" i="30"/>
  <c r="U132" i="30"/>
  <c r="B133" i="30"/>
  <c r="C133" i="30"/>
  <c r="D133" i="30"/>
  <c r="E133" i="30"/>
  <c r="F133" i="30"/>
  <c r="G133" i="30"/>
  <c r="H133" i="30"/>
  <c r="I133" i="30"/>
  <c r="J133" i="30"/>
  <c r="K133" i="30"/>
  <c r="L133" i="30"/>
  <c r="M133" i="30"/>
  <c r="N133" i="30"/>
  <c r="O133" i="30"/>
  <c r="P133" i="30"/>
  <c r="Q133" i="30"/>
  <c r="R133" i="30"/>
  <c r="S133" i="30"/>
  <c r="T133" i="30"/>
  <c r="U133" i="30"/>
  <c r="B134" i="30"/>
  <c r="C134" i="30"/>
  <c r="D134" i="30"/>
  <c r="E134" i="30"/>
  <c r="F134" i="30"/>
  <c r="G134" i="30"/>
  <c r="H134" i="30"/>
  <c r="I134" i="30"/>
  <c r="J134" i="30"/>
  <c r="K134" i="30"/>
  <c r="L134" i="30"/>
  <c r="M134" i="30"/>
  <c r="N134" i="30"/>
  <c r="O134" i="30"/>
  <c r="P134" i="30"/>
  <c r="Q134" i="30"/>
  <c r="R134" i="30"/>
  <c r="S134" i="30"/>
  <c r="T134" i="30"/>
  <c r="U134" i="30"/>
  <c r="B135" i="30"/>
  <c r="C135" i="30"/>
  <c r="D135" i="30"/>
  <c r="E135" i="30"/>
  <c r="F135" i="30"/>
  <c r="G135" i="30"/>
  <c r="H135" i="30"/>
  <c r="I135" i="30"/>
  <c r="J135" i="30"/>
  <c r="K135" i="30"/>
  <c r="L135" i="30"/>
  <c r="M135" i="30"/>
  <c r="N135" i="30"/>
  <c r="O135" i="30"/>
  <c r="P135" i="30"/>
  <c r="Q135" i="30"/>
  <c r="R135" i="30"/>
  <c r="S135" i="30"/>
  <c r="T135" i="30"/>
  <c r="U135" i="30"/>
  <c r="B136" i="30"/>
  <c r="C136" i="30"/>
  <c r="D136" i="30"/>
  <c r="E136" i="30"/>
  <c r="F136" i="30"/>
  <c r="G136" i="30"/>
  <c r="H136" i="30"/>
  <c r="I136" i="30"/>
  <c r="J136" i="30"/>
  <c r="K136" i="30"/>
  <c r="L136" i="30"/>
  <c r="M136" i="30"/>
  <c r="N136" i="30"/>
  <c r="O136" i="30"/>
  <c r="P136" i="30"/>
  <c r="Q136" i="30"/>
  <c r="R136" i="30"/>
  <c r="S136" i="30"/>
  <c r="T136" i="30"/>
  <c r="U136" i="30"/>
  <c r="B137" i="30"/>
  <c r="C137" i="30"/>
  <c r="D137" i="30"/>
  <c r="E137" i="30"/>
  <c r="F137" i="30"/>
  <c r="G137" i="30"/>
  <c r="H137" i="30"/>
  <c r="I137" i="30"/>
  <c r="J137" i="30"/>
  <c r="K137" i="30"/>
  <c r="L137" i="30"/>
  <c r="M137" i="30"/>
  <c r="N137" i="30"/>
  <c r="O137" i="30"/>
  <c r="P137" i="30"/>
  <c r="Q137" i="30"/>
  <c r="R137" i="30"/>
  <c r="S137" i="30"/>
  <c r="T137" i="30"/>
  <c r="U137" i="30"/>
  <c r="B138" i="30"/>
  <c r="C138" i="30"/>
  <c r="D138" i="30"/>
  <c r="E138" i="30"/>
  <c r="F138" i="30"/>
  <c r="G138" i="30"/>
  <c r="H138" i="30"/>
  <c r="I138" i="30"/>
  <c r="J138" i="30"/>
  <c r="K138" i="30"/>
  <c r="L138" i="30"/>
  <c r="M138" i="30"/>
  <c r="N138" i="30"/>
  <c r="O138" i="30"/>
  <c r="P138" i="30"/>
  <c r="Q138" i="30"/>
  <c r="R138" i="30"/>
  <c r="S138" i="30"/>
  <c r="T138" i="30"/>
  <c r="U138" i="30"/>
  <c r="B139" i="30"/>
  <c r="C139" i="30"/>
  <c r="D139" i="30"/>
  <c r="E139" i="30"/>
  <c r="F139" i="30"/>
  <c r="G139" i="30"/>
  <c r="H139" i="30"/>
  <c r="I139" i="30"/>
  <c r="J139" i="30"/>
  <c r="K139" i="30"/>
  <c r="L139" i="30"/>
  <c r="M139" i="30"/>
  <c r="N139" i="30"/>
  <c r="O139" i="30"/>
  <c r="P139" i="30"/>
  <c r="Q139" i="30"/>
  <c r="R139" i="30"/>
  <c r="S139" i="30"/>
  <c r="T139" i="30"/>
  <c r="U139" i="30"/>
  <c r="B140" i="30"/>
  <c r="C140" i="30"/>
  <c r="D140" i="30"/>
  <c r="E140" i="30"/>
  <c r="F140" i="30"/>
  <c r="G140" i="30"/>
  <c r="H140" i="30"/>
  <c r="I140" i="30"/>
  <c r="J140" i="30"/>
  <c r="K140" i="30"/>
  <c r="L140" i="30"/>
  <c r="M140" i="30"/>
  <c r="N140" i="30"/>
  <c r="O140" i="30"/>
  <c r="P140" i="30"/>
  <c r="Q140" i="30"/>
  <c r="R140" i="30"/>
  <c r="S140" i="30"/>
  <c r="T140" i="30"/>
  <c r="U140" i="30"/>
  <c r="B141" i="30"/>
  <c r="C141" i="30"/>
  <c r="D141" i="30"/>
  <c r="E141" i="30"/>
  <c r="F141" i="30"/>
  <c r="G141" i="30"/>
  <c r="H141" i="30"/>
  <c r="I141" i="30"/>
  <c r="J141" i="30"/>
  <c r="K141" i="30"/>
  <c r="L141" i="30"/>
  <c r="M141" i="30"/>
  <c r="N141" i="30"/>
  <c r="O141" i="30"/>
  <c r="P141" i="30"/>
  <c r="Q141" i="30"/>
  <c r="R141" i="30"/>
  <c r="S141" i="30"/>
  <c r="T141" i="30"/>
  <c r="U141" i="30"/>
  <c r="B142" i="30"/>
  <c r="C142" i="30"/>
  <c r="D142" i="30"/>
  <c r="E142" i="30"/>
  <c r="F142" i="30"/>
  <c r="G142" i="30"/>
  <c r="H142" i="30"/>
  <c r="I142" i="30"/>
  <c r="J142" i="30"/>
  <c r="K142" i="30"/>
  <c r="L142" i="30"/>
  <c r="M142" i="30"/>
  <c r="N142" i="30"/>
  <c r="O142" i="30"/>
  <c r="P142" i="30"/>
  <c r="Q142" i="30"/>
  <c r="R142" i="30"/>
  <c r="S142" i="30"/>
  <c r="T142" i="30"/>
  <c r="U142" i="30"/>
  <c r="B143" i="30"/>
  <c r="C143" i="30"/>
  <c r="D143" i="30"/>
  <c r="E143" i="30"/>
  <c r="F143" i="30"/>
  <c r="G143" i="30"/>
  <c r="H143" i="30"/>
  <c r="I143" i="30"/>
  <c r="J143" i="30"/>
  <c r="K143" i="30"/>
  <c r="L143" i="30"/>
  <c r="M143" i="30"/>
  <c r="N143" i="30"/>
  <c r="O143" i="30"/>
  <c r="P143" i="30"/>
  <c r="Q143" i="30"/>
  <c r="R143" i="30"/>
  <c r="S143" i="30"/>
  <c r="T143" i="30"/>
  <c r="U143" i="30"/>
  <c r="B144" i="30"/>
  <c r="C144" i="30"/>
  <c r="D144" i="30"/>
  <c r="E144" i="30"/>
  <c r="F144" i="30"/>
  <c r="G144" i="30"/>
  <c r="H144" i="30"/>
  <c r="I144" i="30"/>
  <c r="J144" i="30"/>
  <c r="K144" i="30"/>
  <c r="L144" i="30"/>
  <c r="M144" i="30"/>
  <c r="N144" i="30"/>
  <c r="O144" i="30"/>
  <c r="P144" i="30"/>
  <c r="Q144" i="30"/>
  <c r="R144" i="30"/>
  <c r="S144" i="30"/>
  <c r="T144" i="30"/>
  <c r="U144" i="30"/>
  <c r="B145" i="30"/>
  <c r="C145" i="30"/>
  <c r="D145" i="30"/>
  <c r="E145" i="30"/>
  <c r="F145" i="30"/>
  <c r="G145" i="30"/>
  <c r="H145" i="30"/>
  <c r="I145" i="30"/>
  <c r="J145" i="30"/>
  <c r="K145" i="30"/>
  <c r="L145" i="30"/>
  <c r="M145" i="30"/>
  <c r="N145" i="30"/>
  <c r="O145" i="30"/>
  <c r="P145" i="30"/>
  <c r="Q145" i="30"/>
  <c r="R145" i="30"/>
  <c r="S145" i="30"/>
  <c r="T145" i="30"/>
  <c r="U145" i="30"/>
  <c r="B146" i="30"/>
  <c r="C146" i="30"/>
  <c r="D146" i="30"/>
  <c r="E146" i="30"/>
  <c r="F146" i="30"/>
  <c r="G146" i="30"/>
  <c r="H146" i="30"/>
  <c r="I146" i="30"/>
  <c r="J146" i="30"/>
  <c r="K146" i="30"/>
  <c r="L146" i="30"/>
  <c r="M146" i="30"/>
  <c r="N146" i="30"/>
  <c r="O146" i="30"/>
  <c r="P146" i="30"/>
  <c r="Q146" i="30"/>
  <c r="R146" i="30"/>
  <c r="S146" i="30"/>
  <c r="T146" i="30"/>
  <c r="U146" i="30"/>
  <c r="B147" i="30"/>
  <c r="C147" i="30"/>
  <c r="D147" i="30"/>
  <c r="E147" i="30"/>
  <c r="F147" i="30"/>
  <c r="G147" i="30"/>
  <c r="H147" i="30"/>
  <c r="I147" i="30"/>
  <c r="J147" i="30"/>
  <c r="K147" i="30"/>
  <c r="L147" i="30"/>
  <c r="M147" i="30"/>
  <c r="N147" i="30"/>
  <c r="O147" i="30"/>
  <c r="P147" i="30"/>
  <c r="Q147" i="30"/>
  <c r="R147" i="30"/>
  <c r="S147" i="30"/>
  <c r="T147" i="30"/>
  <c r="U147" i="30"/>
  <c r="B148" i="30"/>
  <c r="C148" i="30"/>
  <c r="D148" i="30"/>
  <c r="E148" i="30"/>
  <c r="F148" i="30"/>
  <c r="G148" i="30"/>
  <c r="H148" i="30"/>
  <c r="I148" i="30"/>
  <c r="J148" i="30"/>
  <c r="K148" i="30"/>
  <c r="L148" i="30"/>
  <c r="M148" i="30"/>
  <c r="N148" i="30"/>
  <c r="O148" i="30"/>
  <c r="P148" i="30"/>
  <c r="Q148" i="30"/>
  <c r="R148" i="30"/>
  <c r="S148" i="30"/>
  <c r="T148" i="30"/>
  <c r="U148" i="30"/>
  <c r="B149" i="30"/>
  <c r="C149" i="30"/>
  <c r="D149" i="30"/>
  <c r="E149" i="30"/>
  <c r="F149" i="30"/>
  <c r="G149" i="30"/>
  <c r="H149" i="30"/>
  <c r="I149" i="30"/>
  <c r="J149" i="30"/>
  <c r="K149" i="30"/>
  <c r="L149" i="30"/>
  <c r="M149" i="30"/>
  <c r="N149" i="30"/>
  <c r="O149" i="30"/>
  <c r="P149" i="30"/>
  <c r="Q149" i="30"/>
  <c r="R149" i="30"/>
  <c r="S149" i="30"/>
  <c r="T149" i="30"/>
  <c r="U149" i="30"/>
  <c r="B150" i="30"/>
  <c r="C150" i="30"/>
  <c r="D150" i="30"/>
  <c r="E150" i="30"/>
  <c r="F150" i="30"/>
  <c r="G150" i="30"/>
  <c r="H150" i="30"/>
  <c r="I150" i="30"/>
  <c r="J150" i="30"/>
  <c r="K150" i="30"/>
  <c r="L150" i="30"/>
  <c r="M150" i="30"/>
  <c r="N150" i="30"/>
  <c r="O150" i="30"/>
  <c r="P150" i="30"/>
  <c r="Q150" i="30"/>
  <c r="R150" i="30"/>
  <c r="S150" i="30"/>
  <c r="T150" i="30"/>
  <c r="U150" i="30"/>
  <c r="B151" i="30"/>
  <c r="C151" i="30"/>
  <c r="D151" i="30"/>
  <c r="E151" i="30"/>
  <c r="F151" i="30"/>
  <c r="G151" i="30"/>
  <c r="H151" i="30"/>
  <c r="I151" i="30"/>
  <c r="J151" i="30"/>
  <c r="K151" i="30"/>
  <c r="L151" i="30"/>
  <c r="M151" i="30"/>
  <c r="N151" i="30"/>
  <c r="O151" i="30"/>
  <c r="P151" i="30"/>
  <c r="Q151" i="30"/>
  <c r="R151" i="30"/>
  <c r="S151" i="30"/>
  <c r="T151" i="30"/>
  <c r="U151" i="30"/>
  <c r="B152" i="30"/>
  <c r="C152" i="30"/>
  <c r="D152" i="30"/>
  <c r="E152" i="30"/>
  <c r="F152" i="30"/>
  <c r="G152" i="30"/>
  <c r="H152" i="30"/>
  <c r="I152" i="30"/>
  <c r="J152" i="30"/>
  <c r="K152" i="30"/>
  <c r="L152" i="30"/>
  <c r="M152" i="30"/>
  <c r="N152" i="30"/>
  <c r="O152" i="30"/>
  <c r="P152" i="30"/>
  <c r="Q152" i="30"/>
  <c r="R152" i="30"/>
  <c r="S152" i="30"/>
  <c r="T152" i="30"/>
  <c r="U152" i="30"/>
  <c r="B153" i="30"/>
  <c r="C153" i="30"/>
  <c r="D153" i="30"/>
  <c r="E153" i="30"/>
  <c r="F153" i="30"/>
  <c r="G153" i="30"/>
  <c r="H153" i="30"/>
  <c r="I153" i="30"/>
  <c r="J153" i="30"/>
  <c r="K153" i="30"/>
  <c r="L153" i="30"/>
  <c r="M153" i="30"/>
  <c r="N153" i="30"/>
  <c r="O153" i="30"/>
  <c r="P153" i="30"/>
  <c r="Q153" i="30"/>
  <c r="R153" i="30"/>
  <c r="S153" i="30"/>
  <c r="T153" i="30"/>
  <c r="U153" i="30"/>
  <c r="B154" i="30"/>
  <c r="C154" i="30"/>
  <c r="D154" i="30"/>
  <c r="E154" i="30"/>
  <c r="F154" i="30"/>
  <c r="G154" i="30"/>
  <c r="H154" i="30"/>
  <c r="I154" i="30"/>
  <c r="J154" i="30"/>
  <c r="K154" i="30"/>
  <c r="L154" i="30"/>
  <c r="M154" i="30"/>
  <c r="N154" i="30"/>
  <c r="O154" i="30"/>
  <c r="P154" i="30"/>
  <c r="Q154" i="30"/>
  <c r="R154" i="30"/>
  <c r="S154" i="30"/>
  <c r="T154" i="30"/>
  <c r="U154" i="30"/>
  <c r="B155" i="30"/>
  <c r="C155" i="30"/>
  <c r="D155" i="30"/>
  <c r="E155" i="30"/>
  <c r="F155" i="30"/>
  <c r="G155" i="30"/>
  <c r="H155" i="30"/>
  <c r="I155" i="30"/>
  <c r="J155" i="30"/>
  <c r="K155" i="30"/>
  <c r="L155" i="30"/>
  <c r="M155" i="30"/>
  <c r="N155" i="30"/>
  <c r="O155" i="30"/>
  <c r="P155" i="30"/>
  <c r="Q155" i="30"/>
  <c r="R155" i="30"/>
  <c r="S155" i="30"/>
  <c r="T155" i="30"/>
  <c r="U155" i="30"/>
  <c r="B156" i="30"/>
  <c r="C156" i="30"/>
  <c r="D156" i="30"/>
  <c r="E156" i="30"/>
  <c r="F156" i="30"/>
  <c r="G156" i="30"/>
  <c r="H156" i="30"/>
  <c r="I156" i="30"/>
  <c r="J156" i="30"/>
  <c r="K156" i="30"/>
  <c r="L156" i="30"/>
  <c r="M156" i="30"/>
  <c r="N156" i="30"/>
  <c r="O156" i="30"/>
  <c r="P156" i="30"/>
  <c r="Q156" i="30"/>
  <c r="R156" i="30"/>
  <c r="S156" i="30"/>
  <c r="T156" i="30"/>
  <c r="U156" i="30"/>
  <c r="B157" i="30"/>
  <c r="C157" i="30"/>
  <c r="D157" i="30"/>
  <c r="E157" i="30"/>
  <c r="F157" i="30"/>
  <c r="G157" i="30"/>
  <c r="H157" i="30"/>
  <c r="I157" i="30"/>
  <c r="J157" i="30"/>
  <c r="K157" i="30"/>
  <c r="L157" i="30"/>
  <c r="M157" i="30"/>
  <c r="N157" i="30"/>
  <c r="O157" i="30"/>
  <c r="P157" i="30"/>
  <c r="Q157" i="30"/>
  <c r="R157" i="30"/>
  <c r="S157" i="30"/>
  <c r="T157" i="30"/>
  <c r="U157" i="30"/>
  <c r="B158" i="30"/>
  <c r="C158" i="30"/>
  <c r="D158" i="30"/>
  <c r="E158" i="30"/>
  <c r="F158" i="30"/>
  <c r="G158" i="30"/>
  <c r="H158" i="30"/>
  <c r="I158" i="30"/>
  <c r="J158" i="30"/>
  <c r="K158" i="30"/>
  <c r="L158" i="30"/>
  <c r="M158" i="30"/>
  <c r="N158" i="30"/>
  <c r="O158" i="30"/>
  <c r="P158" i="30"/>
  <c r="Q158" i="30"/>
  <c r="R158" i="30"/>
  <c r="S158" i="30"/>
  <c r="T158" i="30"/>
  <c r="U158" i="30"/>
  <c r="B159" i="30"/>
  <c r="C159" i="30"/>
  <c r="D159" i="30"/>
  <c r="E159" i="30"/>
  <c r="F159" i="30"/>
  <c r="G159" i="30"/>
  <c r="H159" i="30"/>
  <c r="I159" i="30"/>
  <c r="J159" i="30"/>
  <c r="K159" i="30"/>
  <c r="L159" i="30"/>
  <c r="M159" i="30"/>
  <c r="N159" i="30"/>
  <c r="O159" i="30"/>
  <c r="P159" i="30"/>
  <c r="Q159" i="30"/>
  <c r="R159" i="30"/>
  <c r="S159" i="30"/>
  <c r="T159" i="30"/>
  <c r="U159" i="30"/>
  <c r="B160" i="30"/>
  <c r="C160" i="30"/>
  <c r="D160" i="30"/>
  <c r="E160" i="30"/>
  <c r="F160" i="30"/>
  <c r="G160" i="30"/>
  <c r="H160" i="30"/>
  <c r="I160" i="30"/>
  <c r="J160" i="30"/>
  <c r="K160" i="30"/>
  <c r="L160" i="30"/>
  <c r="M160" i="30"/>
  <c r="N160" i="30"/>
  <c r="O160" i="30"/>
  <c r="P160" i="30"/>
  <c r="Q160" i="30"/>
  <c r="R160" i="30"/>
  <c r="S160" i="30"/>
  <c r="T160" i="30"/>
  <c r="U160" i="30"/>
  <c r="B161" i="30"/>
  <c r="C161" i="30"/>
  <c r="D161" i="30"/>
  <c r="E161" i="30"/>
  <c r="F161" i="30"/>
  <c r="G161" i="30"/>
  <c r="H161" i="30"/>
  <c r="I161" i="30"/>
  <c r="J161" i="30"/>
  <c r="K161" i="30"/>
  <c r="L161" i="30"/>
  <c r="M161" i="30"/>
  <c r="N161" i="30"/>
  <c r="O161" i="30"/>
  <c r="P161" i="30"/>
  <c r="Q161" i="30"/>
  <c r="R161" i="30"/>
  <c r="S161" i="30"/>
  <c r="T161" i="30"/>
  <c r="U161" i="30"/>
  <c r="B162" i="30"/>
  <c r="C162" i="30"/>
  <c r="D162" i="30"/>
  <c r="E162" i="30"/>
  <c r="F162" i="30"/>
  <c r="G162" i="30"/>
  <c r="H162" i="30"/>
  <c r="I162" i="30"/>
  <c r="J162" i="30"/>
  <c r="K162" i="30"/>
  <c r="L162" i="30"/>
  <c r="M162" i="30"/>
  <c r="N162" i="30"/>
  <c r="O162" i="30"/>
  <c r="P162" i="30"/>
  <c r="Q162" i="30"/>
  <c r="R162" i="30"/>
  <c r="S162" i="30"/>
  <c r="T162" i="30"/>
  <c r="U162" i="30"/>
  <c r="B163" i="30"/>
  <c r="C163" i="30"/>
  <c r="D163" i="30"/>
  <c r="E163" i="30"/>
  <c r="F163" i="30"/>
  <c r="G163" i="30"/>
  <c r="H163" i="30"/>
  <c r="I163" i="30"/>
  <c r="J163" i="30"/>
  <c r="K163" i="30"/>
  <c r="L163" i="30"/>
  <c r="M163" i="30"/>
  <c r="N163" i="30"/>
  <c r="O163" i="30"/>
  <c r="P163" i="30"/>
  <c r="Q163" i="30"/>
  <c r="R163" i="30"/>
  <c r="S163" i="30"/>
  <c r="T163" i="30"/>
  <c r="U163" i="30"/>
  <c r="B164" i="30"/>
  <c r="C164" i="30"/>
  <c r="D164" i="30"/>
  <c r="E164" i="30"/>
  <c r="F164" i="30"/>
  <c r="G164" i="30"/>
  <c r="H164" i="30"/>
  <c r="I164" i="30"/>
  <c r="J164" i="30"/>
  <c r="K164" i="30"/>
  <c r="L164" i="30"/>
  <c r="M164" i="30"/>
  <c r="N164" i="30"/>
  <c r="O164" i="30"/>
  <c r="P164" i="30"/>
  <c r="Q164" i="30"/>
  <c r="R164" i="30"/>
  <c r="S164" i="30"/>
  <c r="T164" i="30"/>
  <c r="U164" i="30"/>
  <c r="B165" i="30"/>
  <c r="C165" i="30"/>
  <c r="D165" i="30"/>
  <c r="E165" i="30"/>
  <c r="F165" i="30"/>
  <c r="G165" i="30"/>
  <c r="H165" i="30"/>
  <c r="I165" i="30"/>
  <c r="J165" i="30"/>
  <c r="K165" i="30"/>
  <c r="L165" i="30"/>
  <c r="M165" i="30"/>
  <c r="N165" i="30"/>
  <c r="O165" i="30"/>
  <c r="P165" i="30"/>
  <c r="Q165" i="30"/>
  <c r="R165" i="30"/>
  <c r="S165" i="30"/>
  <c r="T165" i="30"/>
  <c r="U165" i="30"/>
  <c r="B166" i="30"/>
  <c r="C166" i="30"/>
  <c r="D166" i="30"/>
  <c r="E166" i="30"/>
  <c r="F166" i="30"/>
  <c r="G166" i="30"/>
  <c r="H166" i="30"/>
  <c r="I166" i="30"/>
  <c r="J166" i="30"/>
  <c r="K166" i="30"/>
  <c r="L166" i="30"/>
  <c r="M166" i="30"/>
  <c r="N166" i="30"/>
  <c r="O166" i="30"/>
  <c r="P166" i="30"/>
  <c r="Q166" i="30"/>
  <c r="R166" i="30"/>
  <c r="S166" i="30"/>
  <c r="T166" i="30"/>
  <c r="U166" i="30"/>
  <c r="B167" i="30"/>
  <c r="C167" i="30"/>
  <c r="D167" i="30"/>
  <c r="E167" i="30"/>
  <c r="F167" i="30"/>
  <c r="G167" i="30"/>
  <c r="H167" i="30"/>
  <c r="I167" i="30"/>
  <c r="J167" i="30"/>
  <c r="K167" i="30"/>
  <c r="L167" i="30"/>
  <c r="M167" i="30"/>
  <c r="N167" i="30"/>
  <c r="O167" i="30"/>
  <c r="P167" i="30"/>
  <c r="Q167" i="30"/>
  <c r="R167" i="30"/>
  <c r="S167" i="30"/>
  <c r="T167" i="30"/>
  <c r="U167" i="30"/>
  <c r="B168" i="30"/>
  <c r="C168" i="30"/>
  <c r="D168" i="30"/>
  <c r="E168" i="30"/>
  <c r="F168" i="30"/>
  <c r="G168" i="30"/>
  <c r="H168" i="30"/>
  <c r="I168" i="30"/>
  <c r="J168" i="30"/>
  <c r="K168" i="30"/>
  <c r="L168" i="30"/>
  <c r="M168" i="30"/>
  <c r="N168" i="30"/>
  <c r="O168" i="30"/>
  <c r="P168" i="30"/>
  <c r="Q168" i="30"/>
  <c r="R168" i="30"/>
  <c r="S168" i="30"/>
  <c r="T168" i="30"/>
  <c r="U168" i="30"/>
  <c r="B169" i="30"/>
  <c r="C169" i="30"/>
  <c r="D169" i="30"/>
  <c r="E169" i="30"/>
  <c r="F169" i="30"/>
  <c r="G169" i="30"/>
  <c r="H169" i="30"/>
  <c r="I169" i="30"/>
  <c r="J169" i="30"/>
  <c r="K169" i="30"/>
  <c r="L169" i="30"/>
  <c r="M169" i="30"/>
  <c r="N169" i="30"/>
  <c r="O169" i="30"/>
  <c r="P169" i="30"/>
  <c r="Q169" i="30"/>
  <c r="R169" i="30"/>
  <c r="S169" i="30"/>
  <c r="T169" i="30"/>
  <c r="U169" i="30"/>
  <c r="B170" i="30"/>
  <c r="C170" i="30"/>
  <c r="D170" i="30"/>
  <c r="E170" i="30"/>
  <c r="F170" i="30"/>
  <c r="G170" i="30"/>
  <c r="H170" i="30"/>
  <c r="I170" i="30"/>
  <c r="J170" i="30"/>
  <c r="K170" i="30"/>
  <c r="L170" i="30"/>
  <c r="M170" i="30"/>
  <c r="N170" i="30"/>
  <c r="O170" i="30"/>
  <c r="P170" i="30"/>
  <c r="Q170" i="30"/>
  <c r="R170" i="30"/>
  <c r="S170" i="30"/>
  <c r="T170" i="30"/>
  <c r="U170" i="30"/>
  <c r="B171" i="30"/>
  <c r="C171" i="30"/>
  <c r="D171" i="30"/>
  <c r="E171" i="30"/>
  <c r="F171" i="30"/>
  <c r="G171" i="30"/>
  <c r="H171" i="30"/>
  <c r="I171" i="30"/>
  <c r="J171" i="30"/>
  <c r="K171" i="30"/>
  <c r="L171" i="30"/>
  <c r="M171" i="30"/>
  <c r="N171" i="30"/>
  <c r="O171" i="30"/>
  <c r="P171" i="30"/>
  <c r="Q171" i="30"/>
  <c r="R171" i="30"/>
  <c r="S171" i="30"/>
  <c r="T171" i="30"/>
  <c r="U171" i="30"/>
  <c r="B172" i="30"/>
  <c r="C172" i="30"/>
  <c r="D172" i="30"/>
  <c r="E172" i="30"/>
  <c r="F172" i="30"/>
  <c r="G172" i="30"/>
  <c r="H172" i="30"/>
  <c r="I172" i="30"/>
  <c r="J172" i="30"/>
  <c r="K172" i="30"/>
  <c r="L172" i="30"/>
  <c r="M172" i="30"/>
  <c r="N172" i="30"/>
  <c r="O172" i="30"/>
  <c r="P172" i="30"/>
  <c r="Q172" i="30"/>
  <c r="R172" i="30"/>
  <c r="S172" i="30"/>
  <c r="T172" i="30"/>
  <c r="U172" i="30"/>
  <c r="B173" i="30"/>
  <c r="C173" i="30"/>
  <c r="D173" i="30"/>
  <c r="E173" i="30"/>
  <c r="F173" i="30"/>
  <c r="G173" i="30"/>
  <c r="H173" i="30"/>
  <c r="I173" i="30"/>
  <c r="J173" i="30"/>
  <c r="K173" i="30"/>
  <c r="L173" i="30"/>
  <c r="M173" i="30"/>
  <c r="N173" i="30"/>
  <c r="O173" i="30"/>
  <c r="P173" i="30"/>
  <c r="Q173" i="30"/>
  <c r="R173" i="30"/>
  <c r="S173" i="30"/>
  <c r="T173" i="30"/>
  <c r="U173" i="30"/>
  <c r="B174" i="30"/>
  <c r="C174" i="30"/>
  <c r="D174" i="30"/>
  <c r="E174" i="30"/>
  <c r="F174" i="30"/>
  <c r="G174" i="30"/>
  <c r="H174" i="30"/>
  <c r="I174" i="30"/>
  <c r="J174" i="30"/>
  <c r="K174" i="30"/>
  <c r="L174" i="30"/>
  <c r="M174" i="30"/>
  <c r="N174" i="30"/>
  <c r="O174" i="30"/>
  <c r="P174" i="30"/>
  <c r="Q174" i="30"/>
  <c r="R174" i="30"/>
  <c r="S174" i="30"/>
  <c r="T174" i="30"/>
  <c r="U174" i="30"/>
  <c r="B175" i="30"/>
  <c r="C175" i="30"/>
  <c r="D175" i="30"/>
  <c r="E175" i="30"/>
  <c r="F175" i="30"/>
  <c r="G175" i="30"/>
  <c r="H175" i="30"/>
  <c r="I175" i="30"/>
  <c r="J175" i="30"/>
  <c r="K175" i="30"/>
  <c r="L175" i="30"/>
  <c r="M175" i="30"/>
  <c r="N175" i="30"/>
  <c r="O175" i="30"/>
  <c r="P175" i="30"/>
  <c r="Q175" i="30"/>
  <c r="R175" i="30"/>
  <c r="S175" i="30"/>
  <c r="T175" i="30"/>
  <c r="U175" i="30"/>
  <c r="B176" i="30"/>
  <c r="C176" i="30"/>
  <c r="D176" i="30"/>
  <c r="E176" i="30"/>
  <c r="F176" i="30"/>
  <c r="G176" i="30"/>
  <c r="H176" i="30"/>
  <c r="I176" i="30"/>
  <c r="J176" i="30"/>
  <c r="K176" i="30"/>
  <c r="L176" i="30"/>
  <c r="M176" i="30"/>
  <c r="N176" i="30"/>
  <c r="O176" i="30"/>
  <c r="P176" i="30"/>
  <c r="Q176" i="30"/>
  <c r="R176" i="30"/>
  <c r="S176" i="30"/>
  <c r="T176" i="30"/>
  <c r="U176" i="30"/>
  <c r="B177" i="30"/>
  <c r="C177" i="30"/>
  <c r="D177" i="30"/>
  <c r="E177" i="30"/>
  <c r="F177" i="30"/>
  <c r="G177" i="30"/>
  <c r="H177" i="30"/>
  <c r="I177" i="30"/>
  <c r="J177" i="30"/>
  <c r="K177" i="30"/>
  <c r="L177" i="30"/>
  <c r="M177" i="30"/>
  <c r="N177" i="30"/>
  <c r="O177" i="30"/>
  <c r="P177" i="30"/>
  <c r="Q177" i="30"/>
  <c r="R177" i="30"/>
  <c r="S177" i="30"/>
  <c r="T177" i="30"/>
  <c r="U177" i="30"/>
  <c r="B178" i="30"/>
  <c r="C178" i="30"/>
  <c r="D178" i="30"/>
  <c r="E178" i="30"/>
  <c r="F178" i="30"/>
  <c r="G178" i="30"/>
  <c r="H178" i="30"/>
  <c r="I178" i="30"/>
  <c r="J178" i="30"/>
  <c r="K178" i="30"/>
  <c r="L178" i="30"/>
  <c r="M178" i="30"/>
  <c r="N178" i="30"/>
  <c r="O178" i="30"/>
  <c r="P178" i="30"/>
  <c r="Q178" i="30"/>
  <c r="R178" i="30"/>
  <c r="S178" i="30"/>
  <c r="T178" i="30"/>
  <c r="U178" i="30"/>
  <c r="B179" i="30"/>
  <c r="C179" i="30"/>
  <c r="D179" i="30"/>
  <c r="E179" i="30"/>
  <c r="F179" i="30"/>
  <c r="G179" i="30"/>
  <c r="H179" i="30"/>
  <c r="I179" i="30"/>
  <c r="J179" i="30"/>
  <c r="K179" i="30"/>
  <c r="L179" i="30"/>
  <c r="M179" i="30"/>
  <c r="N179" i="30"/>
  <c r="O179" i="30"/>
  <c r="P179" i="30"/>
  <c r="Q179" i="30"/>
  <c r="R179" i="30"/>
  <c r="S179" i="30"/>
  <c r="T179" i="30"/>
  <c r="U179" i="30"/>
  <c r="B180" i="30"/>
  <c r="C180" i="30"/>
  <c r="D180" i="30"/>
  <c r="E180" i="30"/>
  <c r="F180" i="30"/>
  <c r="G180" i="30"/>
  <c r="H180" i="30"/>
  <c r="I180" i="30"/>
  <c r="J180" i="30"/>
  <c r="K180" i="30"/>
  <c r="L180" i="30"/>
  <c r="M180" i="30"/>
  <c r="N180" i="30"/>
  <c r="O180" i="30"/>
  <c r="P180" i="30"/>
  <c r="Q180" i="30"/>
  <c r="R180" i="30"/>
  <c r="S180" i="30"/>
  <c r="T180" i="30"/>
  <c r="U180" i="30"/>
  <c r="B181" i="30"/>
  <c r="C181" i="30"/>
  <c r="D181" i="30"/>
  <c r="E181" i="30"/>
  <c r="F181" i="30"/>
  <c r="G181" i="30"/>
  <c r="H181" i="30"/>
  <c r="I181" i="30"/>
  <c r="J181" i="30"/>
  <c r="K181" i="30"/>
  <c r="L181" i="30"/>
  <c r="M181" i="30"/>
  <c r="N181" i="30"/>
  <c r="O181" i="30"/>
  <c r="P181" i="30"/>
  <c r="Q181" i="30"/>
  <c r="R181" i="30"/>
  <c r="S181" i="30"/>
  <c r="T181" i="30"/>
  <c r="U181" i="30"/>
  <c r="B182" i="30"/>
  <c r="C182" i="30"/>
  <c r="D182" i="30"/>
  <c r="E182" i="30"/>
  <c r="F182" i="30"/>
  <c r="G182" i="30"/>
  <c r="H182" i="30"/>
  <c r="I182" i="30"/>
  <c r="J182" i="30"/>
  <c r="K182" i="30"/>
  <c r="L182" i="30"/>
  <c r="M182" i="30"/>
  <c r="N182" i="30"/>
  <c r="O182" i="30"/>
  <c r="P182" i="30"/>
  <c r="Q182" i="30"/>
  <c r="R182" i="30"/>
  <c r="S182" i="30"/>
  <c r="T182" i="30"/>
  <c r="U182" i="30"/>
  <c r="B183" i="30"/>
  <c r="C183" i="30"/>
  <c r="D183" i="30"/>
  <c r="E183" i="30"/>
  <c r="F183" i="30"/>
  <c r="G183" i="30"/>
  <c r="H183" i="30"/>
  <c r="I183" i="30"/>
  <c r="J183" i="30"/>
  <c r="K183" i="30"/>
  <c r="L183" i="30"/>
  <c r="M183" i="30"/>
  <c r="N183" i="30"/>
  <c r="O183" i="30"/>
  <c r="P183" i="30"/>
  <c r="Q183" i="30"/>
  <c r="R183" i="30"/>
  <c r="S183" i="30"/>
  <c r="T183" i="30"/>
  <c r="U183" i="30"/>
  <c r="B184" i="30"/>
  <c r="C184" i="30"/>
  <c r="D184" i="30"/>
  <c r="E184" i="30"/>
  <c r="F184" i="30"/>
  <c r="G184" i="30"/>
  <c r="H184" i="30"/>
  <c r="I184" i="30"/>
  <c r="J184" i="30"/>
  <c r="K184" i="30"/>
  <c r="L184" i="30"/>
  <c r="M184" i="30"/>
  <c r="N184" i="30"/>
  <c r="O184" i="30"/>
  <c r="P184" i="30"/>
  <c r="Q184" i="30"/>
  <c r="R184" i="30"/>
  <c r="S184" i="30"/>
  <c r="T184" i="30"/>
  <c r="U184" i="30"/>
  <c r="B185" i="30"/>
  <c r="C185" i="30"/>
  <c r="D185" i="30"/>
  <c r="E185" i="30"/>
  <c r="F185" i="30"/>
  <c r="G185" i="30"/>
  <c r="H185" i="30"/>
  <c r="I185" i="30"/>
  <c r="J185" i="30"/>
  <c r="K185" i="30"/>
  <c r="L185" i="30"/>
  <c r="M185" i="30"/>
  <c r="N185" i="30"/>
  <c r="O185" i="30"/>
  <c r="P185" i="30"/>
  <c r="Q185" i="30"/>
  <c r="R185" i="30"/>
  <c r="S185" i="30"/>
  <c r="T185" i="30"/>
  <c r="U185" i="30"/>
  <c r="B186" i="30"/>
  <c r="C186" i="30"/>
  <c r="D186" i="30"/>
  <c r="E186" i="30"/>
  <c r="F186" i="30"/>
  <c r="G186" i="30"/>
  <c r="H186" i="30"/>
  <c r="I186" i="30"/>
  <c r="J186" i="30"/>
  <c r="K186" i="30"/>
  <c r="L186" i="30"/>
  <c r="M186" i="30"/>
  <c r="N186" i="30"/>
  <c r="O186" i="30"/>
  <c r="P186" i="30"/>
  <c r="Q186" i="30"/>
  <c r="R186" i="30"/>
  <c r="S186" i="30"/>
  <c r="T186" i="30"/>
  <c r="U186" i="30"/>
  <c r="B187" i="30"/>
  <c r="C187" i="30"/>
  <c r="D187" i="30"/>
  <c r="E187" i="30"/>
  <c r="F187" i="30"/>
  <c r="G187" i="30"/>
  <c r="H187" i="30"/>
  <c r="I187" i="30"/>
  <c r="J187" i="30"/>
  <c r="K187" i="30"/>
  <c r="L187" i="30"/>
  <c r="M187" i="30"/>
  <c r="N187" i="30"/>
  <c r="O187" i="30"/>
  <c r="P187" i="30"/>
  <c r="Q187" i="30"/>
  <c r="R187" i="30"/>
  <c r="S187" i="30"/>
  <c r="T187" i="30"/>
  <c r="U187" i="30"/>
  <c r="B188" i="30"/>
  <c r="C188" i="30"/>
  <c r="D188" i="30"/>
  <c r="E188" i="30"/>
  <c r="F188" i="30"/>
  <c r="G188" i="30"/>
  <c r="H188" i="30"/>
  <c r="I188" i="30"/>
  <c r="J188" i="30"/>
  <c r="K188" i="30"/>
  <c r="L188" i="30"/>
  <c r="M188" i="30"/>
  <c r="N188" i="30"/>
  <c r="O188" i="30"/>
  <c r="P188" i="30"/>
  <c r="Q188" i="30"/>
  <c r="R188" i="30"/>
  <c r="S188" i="30"/>
  <c r="T188" i="30"/>
  <c r="U188" i="30"/>
  <c r="B189" i="30"/>
  <c r="C189" i="30"/>
  <c r="D189" i="30"/>
  <c r="E189" i="30"/>
  <c r="F189" i="30"/>
  <c r="G189" i="30"/>
  <c r="H189" i="30"/>
  <c r="I189" i="30"/>
  <c r="J189" i="30"/>
  <c r="K189" i="30"/>
  <c r="L189" i="30"/>
  <c r="M189" i="30"/>
  <c r="N189" i="30"/>
  <c r="O189" i="30"/>
  <c r="P189" i="30"/>
  <c r="Q189" i="30"/>
  <c r="R189" i="30"/>
  <c r="S189" i="30"/>
  <c r="T189" i="30"/>
  <c r="U189" i="30"/>
  <c r="B190" i="30"/>
  <c r="C190" i="30"/>
  <c r="D190" i="30"/>
  <c r="E190" i="30"/>
  <c r="F190" i="30"/>
  <c r="G190" i="30"/>
  <c r="H190" i="30"/>
  <c r="I190" i="30"/>
  <c r="J190" i="30"/>
  <c r="K190" i="30"/>
  <c r="L190" i="30"/>
  <c r="M190" i="30"/>
  <c r="N190" i="30"/>
  <c r="O190" i="30"/>
  <c r="P190" i="30"/>
  <c r="Q190" i="30"/>
  <c r="R190" i="30"/>
  <c r="S190" i="30"/>
  <c r="T190" i="30"/>
  <c r="U190" i="30"/>
  <c r="B191" i="30"/>
  <c r="C191" i="30"/>
  <c r="D191" i="30"/>
  <c r="E191" i="30"/>
  <c r="F191" i="30"/>
  <c r="G191" i="30"/>
  <c r="H191" i="30"/>
  <c r="I191" i="30"/>
  <c r="J191" i="30"/>
  <c r="K191" i="30"/>
  <c r="L191" i="30"/>
  <c r="M191" i="30"/>
  <c r="N191" i="30"/>
  <c r="O191" i="30"/>
  <c r="P191" i="30"/>
  <c r="Q191" i="30"/>
  <c r="R191" i="30"/>
  <c r="S191" i="30"/>
  <c r="T191" i="30"/>
  <c r="U191" i="30"/>
  <c r="B192" i="30"/>
  <c r="C192" i="30"/>
  <c r="D192" i="30"/>
  <c r="E192" i="30"/>
  <c r="F192" i="30"/>
  <c r="G192" i="30"/>
  <c r="H192" i="30"/>
  <c r="I192" i="30"/>
  <c r="J192" i="30"/>
  <c r="K192" i="30"/>
  <c r="L192" i="30"/>
  <c r="M192" i="30"/>
  <c r="N192" i="30"/>
  <c r="O192" i="30"/>
  <c r="P192" i="30"/>
  <c r="Q192" i="30"/>
  <c r="R192" i="30"/>
  <c r="S192" i="30"/>
  <c r="T192" i="30"/>
  <c r="U192" i="30"/>
  <c r="B193" i="30"/>
  <c r="C193" i="30"/>
  <c r="D193" i="30"/>
  <c r="E193" i="30"/>
  <c r="F193" i="30"/>
  <c r="G193" i="30"/>
  <c r="H193" i="30"/>
  <c r="I193" i="30"/>
  <c r="J193" i="30"/>
  <c r="K193" i="30"/>
  <c r="L193" i="30"/>
  <c r="M193" i="30"/>
  <c r="N193" i="30"/>
  <c r="O193" i="30"/>
  <c r="P193" i="30"/>
  <c r="Q193" i="30"/>
  <c r="R193" i="30"/>
  <c r="S193" i="30"/>
  <c r="T193" i="30"/>
  <c r="U193" i="30"/>
  <c r="B194" i="30"/>
  <c r="C194" i="30"/>
  <c r="D194" i="30"/>
  <c r="E194" i="30"/>
  <c r="F194" i="30"/>
  <c r="G194" i="30"/>
  <c r="H194" i="30"/>
  <c r="I194" i="30"/>
  <c r="J194" i="30"/>
  <c r="K194" i="30"/>
  <c r="L194" i="30"/>
  <c r="M194" i="30"/>
  <c r="N194" i="30"/>
  <c r="O194" i="30"/>
  <c r="P194" i="30"/>
  <c r="Q194" i="30"/>
  <c r="R194" i="30"/>
  <c r="S194" i="30"/>
  <c r="T194" i="30"/>
  <c r="U194" i="30"/>
  <c r="B195" i="30"/>
  <c r="C195" i="30"/>
  <c r="D195" i="30"/>
  <c r="E195" i="30"/>
  <c r="F195" i="30"/>
  <c r="G195" i="30"/>
  <c r="H195" i="30"/>
  <c r="I195" i="30"/>
  <c r="J195" i="30"/>
  <c r="K195" i="30"/>
  <c r="L195" i="30"/>
  <c r="M195" i="30"/>
  <c r="N195" i="30"/>
  <c r="O195" i="30"/>
  <c r="P195" i="30"/>
  <c r="Q195" i="30"/>
  <c r="R195" i="30"/>
  <c r="S195" i="30"/>
  <c r="T195" i="30"/>
  <c r="U195" i="30"/>
  <c r="B196" i="30"/>
  <c r="C196" i="30"/>
  <c r="D196" i="30"/>
  <c r="E196" i="30"/>
  <c r="F196" i="30"/>
  <c r="G196" i="30"/>
  <c r="H196" i="30"/>
  <c r="I196" i="30"/>
  <c r="J196" i="30"/>
  <c r="K196" i="30"/>
  <c r="L196" i="30"/>
  <c r="M196" i="30"/>
  <c r="N196" i="30"/>
  <c r="O196" i="30"/>
  <c r="P196" i="30"/>
  <c r="Q196" i="30"/>
  <c r="R196" i="30"/>
  <c r="S196" i="30"/>
  <c r="T196" i="30"/>
  <c r="U196" i="30"/>
  <c r="B197" i="30"/>
  <c r="C197" i="30"/>
  <c r="D197" i="30"/>
  <c r="E197" i="30"/>
  <c r="F197" i="30"/>
  <c r="G197" i="30"/>
  <c r="H197" i="30"/>
  <c r="I197" i="30"/>
  <c r="J197" i="30"/>
  <c r="K197" i="30"/>
  <c r="L197" i="30"/>
  <c r="M197" i="30"/>
  <c r="N197" i="30"/>
  <c r="O197" i="30"/>
  <c r="P197" i="30"/>
  <c r="Q197" i="30"/>
  <c r="R197" i="30"/>
  <c r="S197" i="30"/>
  <c r="T197" i="30"/>
  <c r="U197" i="30"/>
  <c r="B198" i="30"/>
  <c r="C198" i="30"/>
  <c r="D198" i="30"/>
  <c r="E198" i="30"/>
  <c r="F198" i="30"/>
  <c r="G198" i="30"/>
  <c r="H198" i="30"/>
  <c r="I198" i="30"/>
  <c r="J198" i="30"/>
  <c r="K198" i="30"/>
  <c r="L198" i="30"/>
  <c r="M198" i="30"/>
  <c r="N198" i="30"/>
  <c r="O198" i="30"/>
  <c r="P198" i="30"/>
  <c r="Q198" i="30"/>
  <c r="R198" i="30"/>
  <c r="S198" i="30"/>
  <c r="T198" i="30"/>
  <c r="U198" i="30"/>
  <c r="B199" i="30"/>
  <c r="C199" i="30"/>
  <c r="D199" i="30"/>
  <c r="E199" i="30"/>
  <c r="F199" i="30"/>
  <c r="G199" i="30"/>
  <c r="H199" i="30"/>
  <c r="I199" i="30"/>
  <c r="J199" i="30"/>
  <c r="K199" i="30"/>
  <c r="L199" i="30"/>
  <c r="M199" i="30"/>
  <c r="N199" i="30"/>
  <c r="O199" i="30"/>
  <c r="P199" i="30"/>
  <c r="Q199" i="30"/>
  <c r="R199" i="30"/>
  <c r="S199" i="30"/>
  <c r="T199" i="30"/>
  <c r="U199" i="30"/>
  <c r="B200" i="30"/>
  <c r="C200" i="30"/>
  <c r="D200" i="30"/>
  <c r="E200" i="30"/>
  <c r="F200" i="30"/>
  <c r="G200" i="30"/>
  <c r="H200" i="30"/>
  <c r="I200" i="30"/>
  <c r="J200" i="30"/>
  <c r="K200" i="30"/>
  <c r="L200" i="30"/>
  <c r="M200" i="30"/>
  <c r="N200" i="30"/>
  <c r="O200" i="30"/>
  <c r="P200" i="30"/>
  <c r="Q200" i="30"/>
  <c r="R200" i="30"/>
  <c r="S200" i="30"/>
  <c r="T200" i="30"/>
  <c r="U200" i="30"/>
  <c r="B201" i="30"/>
  <c r="C201" i="30"/>
  <c r="D201" i="30"/>
  <c r="E201" i="30"/>
  <c r="F201" i="30"/>
  <c r="G201" i="30"/>
  <c r="H201" i="30"/>
  <c r="I201" i="30"/>
  <c r="J201" i="30"/>
  <c r="K201" i="30"/>
  <c r="L201" i="30"/>
  <c r="M201" i="30"/>
  <c r="N201" i="30"/>
  <c r="O201" i="30"/>
  <c r="P201" i="30"/>
  <c r="Q201" i="30"/>
  <c r="R201" i="30"/>
  <c r="S201" i="30"/>
  <c r="T201" i="30"/>
  <c r="U201" i="30"/>
  <c r="B202" i="30"/>
  <c r="C202" i="30"/>
  <c r="D202" i="30"/>
  <c r="E202" i="30"/>
  <c r="F202" i="30"/>
  <c r="G202" i="30"/>
  <c r="H202" i="30"/>
  <c r="I202" i="30"/>
  <c r="J202" i="30"/>
  <c r="K202" i="30"/>
  <c r="L202" i="30"/>
  <c r="M202" i="30"/>
  <c r="N202" i="30"/>
  <c r="O202" i="30"/>
  <c r="P202" i="30"/>
  <c r="Q202" i="30"/>
  <c r="R202" i="30"/>
  <c r="S202" i="30"/>
  <c r="T202" i="30"/>
  <c r="U202" i="30"/>
  <c r="B203" i="30"/>
  <c r="C203" i="30"/>
  <c r="D203" i="30"/>
  <c r="E203" i="30"/>
  <c r="F203" i="30"/>
  <c r="G203" i="30"/>
  <c r="H203" i="30"/>
  <c r="I203" i="30"/>
  <c r="J203" i="30"/>
  <c r="K203" i="30"/>
  <c r="L203" i="30"/>
  <c r="M203" i="30"/>
  <c r="N203" i="30"/>
  <c r="O203" i="30"/>
  <c r="P203" i="30"/>
  <c r="Q203" i="30"/>
  <c r="R203" i="30"/>
  <c r="S203" i="30"/>
  <c r="T203" i="30"/>
  <c r="U203" i="30"/>
  <c r="B204" i="30"/>
  <c r="C204" i="30"/>
  <c r="D204" i="30"/>
  <c r="E204" i="30"/>
  <c r="F204" i="30"/>
  <c r="G204" i="30"/>
  <c r="H204" i="30"/>
  <c r="I204" i="30"/>
  <c r="J204" i="30"/>
  <c r="K204" i="30"/>
  <c r="L204" i="30"/>
  <c r="M204" i="30"/>
  <c r="N204" i="30"/>
  <c r="O204" i="30"/>
  <c r="P204" i="30"/>
  <c r="Q204" i="30"/>
  <c r="R204" i="30"/>
  <c r="S204" i="30"/>
  <c r="T204" i="30"/>
  <c r="U204" i="30"/>
  <c r="B205" i="30"/>
  <c r="C205" i="30"/>
  <c r="D205" i="30"/>
  <c r="E205" i="30"/>
  <c r="F205" i="30"/>
  <c r="G205" i="30"/>
  <c r="H205" i="30"/>
  <c r="I205" i="30"/>
  <c r="J205" i="30"/>
  <c r="K205" i="30"/>
  <c r="L205" i="30"/>
  <c r="M205" i="30"/>
  <c r="N205" i="30"/>
  <c r="O205" i="30"/>
  <c r="P205" i="30"/>
  <c r="Q205" i="30"/>
  <c r="R205" i="30"/>
  <c r="S205" i="30"/>
  <c r="T205" i="30"/>
  <c r="U205" i="30"/>
  <c r="B206" i="30"/>
  <c r="C206" i="30"/>
  <c r="D206" i="30"/>
  <c r="E206" i="30"/>
  <c r="F206" i="30"/>
  <c r="G206" i="30"/>
  <c r="H206" i="30"/>
  <c r="I206" i="30"/>
  <c r="J206" i="30"/>
  <c r="K206" i="30"/>
  <c r="L206" i="30"/>
  <c r="M206" i="30"/>
  <c r="N206" i="30"/>
  <c r="O206" i="30"/>
  <c r="P206" i="30"/>
  <c r="Q206" i="30"/>
  <c r="R206" i="30"/>
  <c r="S206" i="30"/>
  <c r="T206" i="30"/>
  <c r="U206" i="30"/>
  <c r="B207" i="30"/>
  <c r="C207" i="30"/>
  <c r="D207" i="30"/>
  <c r="E207" i="30"/>
  <c r="F207" i="30"/>
  <c r="G207" i="30"/>
  <c r="H207" i="30"/>
  <c r="I207" i="30"/>
  <c r="J207" i="30"/>
  <c r="K207" i="30"/>
  <c r="L207" i="30"/>
  <c r="M207" i="30"/>
  <c r="N207" i="30"/>
  <c r="O207" i="30"/>
  <c r="P207" i="30"/>
  <c r="Q207" i="30"/>
  <c r="R207" i="30"/>
  <c r="S207" i="30"/>
  <c r="T207" i="30"/>
  <c r="U207" i="30"/>
  <c r="B208" i="30"/>
  <c r="C208" i="30"/>
  <c r="D208" i="30"/>
  <c r="E208" i="30"/>
  <c r="F208" i="30"/>
  <c r="G208" i="30"/>
  <c r="H208" i="30"/>
  <c r="I208" i="30"/>
  <c r="J208" i="30"/>
  <c r="K208" i="30"/>
  <c r="L208" i="30"/>
  <c r="M208" i="30"/>
  <c r="N208" i="30"/>
  <c r="O208" i="30"/>
  <c r="P208" i="30"/>
  <c r="Q208" i="30"/>
  <c r="R208" i="30"/>
  <c r="S208" i="30"/>
  <c r="T208" i="30"/>
  <c r="U208" i="30"/>
  <c r="B209" i="30"/>
  <c r="C209" i="30"/>
  <c r="D209" i="30"/>
  <c r="E209" i="30"/>
  <c r="F209" i="30"/>
  <c r="G209" i="30"/>
  <c r="H209" i="30"/>
  <c r="I209" i="30"/>
  <c r="J209" i="30"/>
  <c r="K209" i="30"/>
  <c r="L209" i="30"/>
  <c r="M209" i="30"/>
  <c r="N209" i="30"/>
  <c r="O209" i="30"/>
  <c r="P209" i="30"/>
  <c r="Q209" i="30"/>
  <c r="R209" i="30"/>
  <c r="S209" i="30"/>
  <c r="T209" i="30"/>
  <c r="U209" i="30"/>
  <c r="B210" i="30"/>
  <c r="C210" i="30"/>
  <c r="D210" i="30"/>
  <c r="E210" i="30"/>
  <c r="F210" i="30"/>
  <c r="G210" i="30"/>
  <c r="H210" i="30"/>
  <c r="I210" i="30"/>
  <c r="J210" i="30"/>
  <c r="K210" i="30"/>
  <c r="L210" i="30"/>
  <c r="M210" i="30"/>
  <c r="N210" i="30"/>
  <c r="O210" i="30"/>
  <c r="P210" i="30"/>
  <c r="Q210" i="30"/>
  <c r="R210" i="30"/>
  <c r="S210" i="30"/>
  <c r="T210" i="30"/>
  <c r="U210" i="30"/>
  <c r="B211" i="30"/>
  <c r="C211" i="30"/>
  <c r="D211" i="30"/>
  <c r="E211" i="30"/>
  <c r="F211" i="30"/>
  <c r="G211" i="30"/>
  <c r="H211" i="30"/>
  <c r="I211" i="30"/>
  <c r="J211" i="30"/>
  <c r="K211" i="30"/>
  <c r="L211" i="30"/>
  <c r="M211" i="30"/>
  <c r="N211" i="30"/>
  <c r="O211" i="30"/>
  <c r="P211" i="30"/>
  <c r="Q211" i="30"/>
  <c r="R211" i="30"/>
  <c r="S211" i="30"/>
  <c r="T211" i="30"/>
  <c r="U211" i="30"/>
  <c r="B212" i="30"/>
  <c r="C212" i="30"/>
  <c r="D212" i="30"/>
  <c r="E212" i="30"/>
  <c r="F212" i="30"/>
  <c r="G212" i="30"/>
  <c r="H212" i="30"/>
  <c r="I212" i="30"/>
  <c r="J212" i="30"/>
  <c r="K212" i="30"/>
  <c r="L212" i="30"/>
  <c r="M212" i="30"/>
  <c r="N212" i="30"/>
  <c r="O212" i="30"/>
  <c r="P212" i="30"/>
  <c r="Q212" i="30"/>
  <c r="R212" i="30"/>
  <c r="S212" i="30"/>
  <c r="T212" i="30"/>
  <c r="U212" i="30"/>
  <c r="B213" i="30"/>
  <c r="C213" i="30"/>
  <c r="D213" i="30"/>
  <c r="E213" i="30"/>
  <c r="F213" i="30"/>
  <c r="G213" i="30"/>
  <c r="H213" i="30"/>
  <c r="I213" i="30"/>
  <c r="J213" i="30"/>
  <c r="K213" i="30"/>
  <c r="L213" i="30"/>
  <c r="M213" i="30"/>
  <c r="N213" i="30"/>
  <c r="O213" i="30"/>
  <c r="P213" i="30"/>
  <c r="Q213" i="30"/>
  <c r="R213" i="30"/>
  <c r="S213" i="30"/>
  <c r="T213" i="30"/>
  <c r="U213" i="30"/>
  <c r="B214" i="30"/>
  <c r="C214" i="30"/>
  <c r="D214" i="30"/>
  <c r="E214" i="30"/>
  <c r="F214" i="30"/>
  <c r="G214" i="30"/>
  <c r="H214" i="30"/>
  <c r="I214" i="30"/>
  <c r="J214" i="30"/>
  <c r="K214" i="30"/>
  <c r="L214" i="30"/>
  <c r="M214" i="30"/>
  <c r="N214" i="30"/>
  <c r="O214" i="30"/>
  <c r="P214" i="30"/>
  <c r="Q214" i="30"/>
  <c r="R214" i="30"/>
  <c r="S214" i="30"/>
  <c r="T214" i="30"/>
  <c r="U214" i="30"/>
  <c r="B215" i="30"/>
  <c r="C215" i="30"/>
  <c r="D215" i="30"/>
  <c r="E215" i="30"/>
  <c r="F215" i="30"/>
  <c r="G215" i="30"/>
  <c r="H215" i="30"/>
  <c r="I215" i="30"/>
  <c r="J215" i="30"/>
  <c r="K215" i="30"/>
  <c r="L215" i="30"/>
  <c r="M215" i="30"/>
  <c r="N215" i="30"/>
  <c r="O215" i="30"/>
  <c r="P215" i="30"/>
  <c r="Q215" i="30"/>
  <c r="R215" i="30"/>
  <c r="S215" i="30"/>
  <c r="T215" i="30"/>
  <c r="U215" i="30"/>
  <c r="B216" i="30"/>
  <c r="C216" i="30"/>
  <c r="D216" i="30"/>
  <c r="E216" i="30"/>
  <c r="F216" i="30"/>
  <c r="G216" i="30"/>
  <c r="H216" i="30"/>
  <c r="I216" i="30"/>
  <c r="J216" i="30"/>
  <c r="K216" i="30"/>
  <c r="L216" i="30"/>
  <c r="M216" i="30"/>
  <c r="N216" i="30"/>
  <c r="O216" i="30"/>
  <c r="P216" i="30"/>
  <c r="Q216" i="30"/>
  <c r="R216" i="30"/>
  <c r="S216" i="30"/>
  <c r="T216" i="30"/>
  <c r="U216" i="30"/>
  <c r="B217" i="30"/>
  <c r="C217" i="30"/>
  <c r="D217" i="30"/>
  <c r="E217" i="30"/>
  <c r="F217" i="30"/>
  <c r="G217" i="30"/>
  <c r="H217" i="30"/>
  <c r="I217" i="30"/>
  <c r="J217" i="30"/>
  <c r="K217" i="30"/>
  <c r="L217" i="30"/>
  <c r="M217" i="30"/>
  <c r="N217" i="30"/>
  <c r="O217" i="30"/>
  <c r="P217" i="30"/>
  <c r="Q217" i="30"/>
  <c r="R217" i="30"/>
  <c r="S217" i="30"/>
  <c r="T217" i="30"/>
  <c r="U217" i="30"/>
  <c r="B218" i="30"/>
  <c r="C218" i="30"/>
  <c r="D218" i="30"/>
  <c r="E218" i="30"/>
  <c r="F218" i="30"/>
  <c r="G218" i="30"/>
  <c r="H218" i="30"/>
  <c r="I218" i="30"/>
  <c r="J218" i="30"/>
  <c r="K218" i="30"/>
  <c r="L218" i="30"/>
  <c r="M218" i="30"/>
  <c r="N218" i="30"/>
  <c r="O218" i="30"/>
  <c r="P218" i="30"/>
  <c r="Q218" i="30"/>
  <c r="R218" i="30"/>
  <c r="S218" i="30"/>
  <c r="T218" i="30"/>
  <c r="U218" i="30"/>
  <c r="B219" i="30"/>
  <c r="C219" i="30"/>
  <c r="D219" i="30"/>
  <c r="E219" i="30"/>
  <c r="F219" i="30"/>
  <c r="G219" i="30"/>
  <c r="H219" i="30"/>
  <c r="I219" i="30"/>
  <c r="J219" i="30"/>
  <c r="K219" i="30"/>
  <c r="L219" i="30"/>
  <c r="M219" i="30"/>
  <c r="N219" i="30"/>
  <c r="O219" i="30"/>
  <c r="P219" i="30"/>
  <c r="Q219" i="30"/>
  <c r="R219" i="30"/>
  <c r="S219" i="30"/>
  <c r="T219" i="30"/>
  <c r="U219" i="30"/>
  <c r="B220" i="30"/>
  <c r="C220" i="30"/>
  <c r="D220" i="30"/>
  <c r="E220" i="30"/>
  <c r="F220" i="30"/>
  <c r="G220" i="30"/>
  <c r="H220" i="30"/>
  <c r="I220" i="30"/>
  <c r="J220" i="30"/>
  <c r="K220" i="30"/>
  <c r="L220" i="30"/>
  <c r="M220" i="30"/>
  <c r="N220" i="30"/>
  <c r="O220" i="30"/>
  <c r="P220" i="30"/>
  <c r="Q220" i="30"/>
  <c r="R220" i="30"/>
  <c r="S220" i="30"/>
  <c r="T220" i="30"/>
  <c r="U220" i="30"/>
  <c r="B221" i="30"/>
  <c r="C221" i="30"/>
  <c r="D221" i="30"/>
  <c r="E221" i="30"/>
  <c r="F221" i="30"/>
  <c r="G221" i="30"/>
  <c r="H221" i="30"/>
  <c r="I221" i="30"/>
  <c r="J221" i="30"/>
  <c r="K221" i="30"/>
  <c r="L221" i="30"/>
  <c r="M221" i="30"/>
  <c r="N221" i="30"/>
  <c r="O221" i="30"/>
  <c r="P221" i="30"/>
  <c r="Q221" i="30"/>
  <c r="R221" i="30"/>
  <c r="S221" i="30"/>
  <c r="T221" i="30"/>
  <c r="U221" i="30"/>
  <c r="B222" i="30"/>
  <c r="C222" i="30"/>
  <c r="D222" i="30"/>
  <c r="E222" i="30"/>
  <c r="F222" i="30"/>
  <c r="G222" i="30"/>
  <c r="H222" i="30"/>
  <c r="I222" i="30"/>
  <c r="J222" i="30"/>
  <c r="K222" i="30"/>
  <c r="L222" i="30"/>
  <c r="M222" i="30"/>
  <c r="N222" i="30"/>
  <c r="O222" i="30"/>
  <c r="P222" i="30"/>
  <c r="Q222" i="30"/>
  <c r="R222" i="30"/>
  <c r="S222" i="30"/>
  <c r="T222" i="30"/>
  <c r="U222" i="30"/>
  <c r="B223" i="30"/>
  <c r="C223" i="30"/>
  <c r="D223" i="30"/>
  <c r="E223" i="30"/>
  <c r="F223" i="30"/>
  <c r="G223" i="30"/>
  <c r="H223" i="30"/>
  <c r="I223" i="30"/>
  <c r="J223" i="30"/>
  <c r="K223" i="30"/>
  <c r="L223" i="30"/>
  <c r="M223" i="30"/>
  <c r="N223" i="30"/>
  <c r="O223" i="30"/>
  <c r="P223" i="30"/>
  <c r="Q223" i="30"/>
  <c r="R223" i="30"/>
  <c r="S223" i="30"/>
  <c r="T223" i="30"/>
  <c r="U223" i="30"/>
  <c r="B224" i="30"/>
  <c r="C224" i="30"/>
  <c r="D224" i="30"/>
  <c r="E224" i="30"/>
  <c r="F224" i="30"/>
  <c r="G224" i="30"/>
  <c r="H224" i="30"/>
  <c r="I224" i="30"/>
  <c r="J224" i="30"/>
  <c r="K224" i="30"/>
  <c r="L224" i="30"/>
  <c r="M224" i="30"/>
  <c r="N224" i="30"/>
  <c r="O224" i="30"/>
  <c r="P224" i="30"/>
  <c r="Q224" i="30"/>
  <c r="R224" i="30"/>
  <c r="S224" i="30"/>
  <c r="T224" i="30"/>
  <c r="U224" i="30"/>
  <c r="B225" i="30"/>
  <c r="C225" i="30"/>
  <c r="D225" i="30"/>
  <c r="E225" i="30"/>
  <c r="F225" i="30"/>
  <c r="G225" i="30"/>
  <c r="H225" i="30"/>
  <c r="I225" i="30"/>
  <c r="J225" i="30"/>
  <c r="K225" i="30"/>
  <c r="L225" i="30"/>
  <c r="M225" i="30"/>
  <c r="N225" i="30"/>
  <c r="O225" i="30"/>
  <c r="P225" i="30"/>
  <c r="Q225" i="30"/>
  <c r="R225" i="30"/>
  <c r="S225" i="30"/>
  <c r="T225" i="30"/>
  <c r="U225" i="30"/>
  <c r="B226" i="30"/>
  <c r="C226" i="30"/>
  <c r="D226" i="30"/>
  <c r="E226" i="30"/>
  <c r="F226" i="30"/>
  <c r="G226" i="30"/>
  <c r="H226" i="30"/>
  <c r="I226" i="30"/>
  <c r="J226" i="30"/>
  <c r="K226" i="30"/>
  <c r="L226" i="30"/>
  <c r="M226" i="30"/>
  <c r="N226" i="30"/>
  <c r="O226" i="30"/>
  <c r="P226" i="30"/>
  <c r="Q226" i="30"/>
  <c r="R226" i="30"/>
  <c r="S226" i="30"/>
  <c r="T226" i="30"/>
  <c r="U226" i="30"/>
  <c r="B227" i="30"/>
  <c r="C227" i="30"/>
  <c r="D227" i="30"/>
  <c r="E227" i="30"/>
  <c r="F227" i="30"/>
  <c r="G227" i="30"/>
  <c r="H227" i="30"/>
  <c r="I227" i="30"/>
  <c r="J227" i="30"/>
  <c r="K227" i="30"/>
  <c r="L227" i="30"/>
  <c r="M227" i="30"/>
  <c r="N227" i="30"/>
  <c r="O227" i="30"/>
  <c r="P227" i="30"/>
  <c r="Q227" i="30"/>
  <c r="R227" i="30"/>
  <c r="S227" i="30"/>
  <c r="T227" i="30"/>
  <c r="U227" i="30"/>
  <c r="B228" i="30"/>
  <c r="C228" i="30"/>
  <c r="D228" i="30"/>
  <c r="E228" i="30"/>
  <c r="F228" i="30"/>
  <c r="G228" i="30"/>
  <c r="H228" i="30"/>
  <c r="I228" i="30"/>
  <c r="J228" i="30"/>
  <c r="K228" i="30"/>
  <c r="L228" i="30"/>
  <c r="M228" i="30"/>
  <c r="N228" i="30"/>
  <c r="O228" i="30"/>
  <c r="P228" i="30"/>
  <c r="Q228" i="30"/>
  <c r="R228" i="30"/>
  <c r="S228" i="30"/>
  <c r="T228" i="30"/>
  <c r="U228" i="30"/>
  <c r="B229" i="30"/>
  <c r="C229" i="30"/>
  <c r="D229" i="30"/>
  <c r="E229" i="30"/>
  <c r="F229" i="30"/>
  <c r="G229" i="30"/>
  <c r="H229" i="30"/>
  <c r="I229" i="30"/>
  <c r="J229" i="30"/>
  <c r="K229" i="30"/>
  <c r="L229" i="30"/>
  <c r="M229" i="30"/>
  <c r="N229" i="30"/>
  <c r="O229" i="30"/>
  <c r="P229" i="30"/>
  <c r="Q229" i="30"/>
  <c r="R229" i="30"/>
  <c r="S229" i="30"/>
  <c r="T229" i="30"/>
  <c r="U229" i="30"/>
  <c r="B230" i="30"/>
  <c r="C230" i="30"/>
  <c r="D230" i="30"/>
  <c r="E230" i="30"/>
  <c r="F230" i="30"/>
  <c r="G230" i="30"/>
  <c r="H230" i="30"/>
  <c r="I230" i="30"/>
  <c r="J230" i="30"/>
  <c r="K230" i="30"/>
  <c r="L230" i="30"/>
  <c r="M230" i="30"/>
  <c r="N230" i="30"/>
  <c r="O230" i="30"/>
  <c r="P230" i="30"/>
  <c r="Q230" i="30"/>
  <c r="R230" i="30"/>
  <c r="S230" i="30"/>
  <c r="T230" i="30"/>
  <c r="U230" i="30"/>
  <c r="B231" i="30"/>
  <c r="C231" i="30"/>
  <c r="D231" i="30"/>
  <c r="E231" i="30"/>
  <c r="F231" i="30"/>
  <c r="G231" i="30"/>
  <c r="H231" i="30"/>
  <c r="I231" i="30"/>
  <c r="J231" i="30"/>
  <c r="K231" i="30"/>
  <c r="L231" i="30"/>
  <c r="M231" i="30"/>
  <c r="N231" i="30"/>
  <c r="O231" i="30"/>
  <c r="P231" i="30"/>
  <c r="Q231" i="30"/>
  <c r="R231" i="30"/>
  <c r="S231" i="30"/>
  <c r="T231" i="30"/>
  <c r="U231" i="30"/>
  <c r="B232" i="30"/>
  <c r="C232" i="30"/>
  <c r="D232" i="30"/>
  <c r="E232" i="30"/>
  <c r="F232" i="30"/>
  <c r="G232" i="30"/>
  <c r="H232" i="30"/>
  <c r="I232" i="30"/>
  <c r="J232" i="30"/>
  <c r="K232" i="30"/>
  <c r="L232" i="30"/>
  <c r="M232" i="30"/>
  <c r="N232" i="30"/>
  <c r="O232" i="30"/>
  <c r="P232" i="30"/>
  <c r="Q232" i="30"/>
  <c r="R232" i="30"/>
  <c r="S232" i="30"/>
  <c r="T232" i="30"/>
  <c r="U232" i="30"/>
  <c r="B233" i="30"/>
  <c r="C233" i="30"/>
  <c r="D233" i="30"/>
  <c r="E233" i="30"/>
  <c r="F233" i="30"/>
  <c r="G233" i="30"/>
  <c r="H233" i="30"/>
  <c r="I233" i="30"/>
  <c r="J233" i="30"/>
  <c r="K233" i="30"/>
  <c r="L233" i="30"/>
  <c r="M233" i="30"/>
  <c r="N233" i="30"/>
  <c r="O233" i="30"/>
  <c r="P233" i="30"/>
  <c r="Q233" i="30"/>
  <c r="R233" i="30"/>
  <c r="S233" i="30"/>
  <c r="T233" i="30"/>
  <c r="U233" i="30"/>
  <c r="B234" i="30"/>
  <c r="C234" i="30"/>
  <c r="D234" i="30"/>
  <c r="E234" i="30"/>
  <c r="F234" i="30"/>
  <c r="G234" i="30"/>
  <c r="H234" i="30"/>
  <c r="I234" i="30"/>
  <c r="J234" i="30"/>
  <c r="K234" i="30"/>
  <c r="L234" i="30"/>
  <c r="M234" i="30"/>
  <c r="N234" i="30"/>
  <c r="O234" i="30"/>
  <c r="P234" i="30"/>
  <c r="Q234" i="30"/>
  <c r="R234" i="30"/>
  <c r="S234" i="30"/>
  <c r="T234" i="30"/>
  <c r="U234" i="30"/>
  <c r="B235" i="30"/>
  <c r="C235" i="30"/>
  <c r="D235" i="30"/>
  <c r="E235" i="30"/>
  <c r="F235" i="30"/>
  <c r="G235" i="30"/>
  <c r="H235" i="30"/>
  <c r="I235" i="30"/>
  <c r="J235" i="30"/>
  <c r="K235" i="30"/>
  <c r="L235" i="30"/>
  <c r="M235" i="30"/>
  <c r="N235" i="30"/>
  <c r="O235" i="30"/>
  <c r="P235" i="30"/>
  <c r="Q235" i="30"/>
  <c r="R235" i="30"/>
  <c r="S235" i="30"/>
  <c r="T235" i="30"/>
  <c r="U235" i="30"/>
  <c r="B236" i="30"/>
  <c r="C236" i="30"/>
  <c r="D236" i="30"/>
  <c r="E236" i="30"/>
  <c r="F236" i="30"/>
  <c r="G236" i="30"/>
  <c r="H236" i="30"/>
  <c r="I236" i="30"/>
  <c r="J236" i="30"/>
  <c r="K236" i="30"/>
  <c r="L236" i="30"/>
  <c r="M236" i="30"/>
  <c r="N236" i="30"/>
  <c r="O236" i="30"/>
  <c r="P236" i="30"/>
  <c r="Q236" i="30"/>
  <c r="R236" i="30"/>
  <c r="S236" i="30"/>
  <c r="T236" i="30"/>
  <c r="U236" i="30"/>
  <c r="B237" i="30"/>
  <c r="C237" i="30"/>
  <c r="D237" i="30"/>
  <c r="E237" i="30"/>
  <c r="F237" i="30"/>
  <c r="G237" i="30"/>
  <c r="H237" i="30"/>
  <c r="I237" i="30"/>
  <c r="J237" i="30"/>
  <c r="K237" i="30"/>
  <c r="L237" i="30"/>
  <c r="M237" i="30"/>
  <c r="N237" i="30"/>
  <c r="O237" i="30"/>
  <c r="P237" i="30"/>
  <c r="Q237" i="30"/>
  <c r="R237" i="30"/>
  <c r="S237" i="30"/>
  <c r="T237" i="30"/>
  <c r="U237" i="30"/>
  <c r="B238" i="30"/>
  <c r="C238" i="30"/>
  <c r="D238" i="30"/>
  <c r="E238" i="30"/>
  <c r="F238" i="30"/>
  <c r="G238" i="30"/>
  <c r="H238" i="30"/>
  <c r="I238" i="30"/>
  <c r="J238" i="30"/>
  <c r="K238" i="30"/>
  <c r="L238" i="30"/>
  <c r="M238" i="30"/>
  <c r="N238" i="30"/>
  <c r="O238" i="30"/>
  <c r="P238" i="30"/>
  <c r="Q238" i="30"/>
  <c r="R238" i="30"/>
  <c r="S238" i="30"/>
  <c r="T238" i="30"/>
  <c r="U238" i="30"/>
  <c r="B239" i="30"/>
  <c r="C239" i="30"/>
  <c r="D239" i="30"/>
  <c r="E239" i="30"/>
  <c r="F239" i="30"/>
  <c r="G239" i="30"/>
  <c r="H239" i="30"/>
  <c r="I239" i="30"/>
  <c r="J239" i="30"/>
  <c r="K239" i="30"/>
  <c r="L239" i="30"/>
  <c r="M239" i="30"/>
  <c r="N239" i="30"/>
  <c r="O239" i="30"/>
  <c r="P239" i="30"/>
  <c r="Q239" i="30"/>
  <c r="R239" i="30"/>
  <c r="S239" i="30"/>
  <c r="T239" i="30"/>
  <c r="U239" i="30"/>
  <c r="B240" i="30"/>
  <c r="C240" i="30"/>
  <c r="D240" i="30"/>
  <c r="E240" i="30"/>
  <c r="F240" i="30"/>
  <c r="G240" i="30"/>
  <c r="H240" i="30"/>
  <c r="I240" i="30"/>
  <c r="J240" i="30"/>
  <c r="K240" i="30"/>
  <c r="L240" i="30"/>
  <c r="M240" i="30"/>
  <c r="N240" i="30"/>
  <c r="O240" i="30"/>
  <c r="P240" i="30"/>
  <c r="Q240" i="30"/>
  <c r="R240" i="30"/>
  <c r="S240" i="30"/>
  <c r="T240" i="30"/>
  <c r="U240" i="30"/>
  <c r="B241" i="30"/>
  <c r="C241" i="30"/>
  <c r="D241" i="30"/>
  <c r="E241" i="30"/>
  <c r="F241" i="30"/>
  <c r="G241" i="30"/>
  <c r="H241" i="30"/>
  <c r="I241" i="30"/>
  <c r="J241" i="30"/>
  <c r="K241" i="30"/>
  <c r="L241" i="30"/>
  <c r="M241" i="30"/>
  <c r="N241" i="30"/>
  <c r="O241" i="30"/>
  <c r="P241" i="30"/>
  <c r="Q241" i="30"/>
  <c r="R241" i="30"/>
  <c r="S241" i="30"/>
  <c r="T241" i="30"/>
  <c r="U241" i="30"/>
  <c r="B242" i="30"/>
  <c r="C242" i="30"/>
  <c r="D242" i="30"/>
  <c r="E242" i="30"/>
  <c r="F242" i="30"/>
  <c r="G242" i="30"/>
  <c r="H242" i="30"/>
  <c r="I242" i="30"/>
  <c r="J242" i="30"/>
  <c r="K242" i="30"/>
  <c r="L242" i="30"/>
  <c r="M242" i="30"/>
  <c r="N242" i="30"/>
  <c r="O242" i="30"/>
  <c r="P242" i="30"/>
  <c r="Q242" i="30"/>
  <c r="R242" i="30"/>
  <c r="S242" i="30"/>
  <c r="T242" i="30"/>
  <c r="U242" i="30"/>
  <c r="B243" i="30"/>
  <c r="C243" i="30"/>
  <c r="D243" i="30"/>
  <c r="E243" i="30"/>
  <c r="F243" i="30"/>
  <c r="G243" i="30"/>
  <c r="H243" i="30"/>
  <c r="I243" i="30"/>
  <c r="J243" i="30"/>
  <c r="K243" i="30"/>
  <c r="L243" i="30"/>
  <c r="M243" i="30"/>
  <c r="N243" i="30"/>
  <c r="O243" i="30"/>
  <c r="P243" i="30"/>
  <c r="Q243" i="30"/>
  <c r="R243" i="30"/>
  <c r="S243" i="30"/>
  <c r="T243" i="30"/>
  <c r="U243" i="30"/>
  <c r="B244" i="30"/>
  <c r="C244" i="30"/>
  <c r="D244" i="30"/>
  <c r="E244" i="30"/>
  <c r="F244" i="30"/>
  <c r="G244" i="30"/>
  <c r="H244" i="30"/>
  <c r="I244" i="30"/>
  <c r="J244" i="30"/>
  <c r="K244" i="30"/>
  <c r="L244" i="30"/>
  <c r="M244" i="30"/>
  <c r="N244" i="30"/>
  <c r="O244" i="30"/>
  <c r="P244" i="30"/>
  <c r="Q244" i="30"/>
  <c r="R244" i="30"/>
  <c r="S244" i="30"/>
  <c r="T244" i="30"/>
  <c r="U244" i="30"/>
  <c r="B245" i="30"/>
  <c r="C245" i="30"/>
  <c r="D245" i="30"/>
  <c r="E245" i="30"/>
  <c r="F245" i="30"/>
  <c r="G245" i="30"/>
  <c r="H245" i="30"/>
  <c r="I245" i="30"/>
  <c r="J245" i="30"/>
  <c r="K245" i="30"/>
  <c r="L245" i="30"/>
  <c r="M245" i="30"/>
  <c r="N245" i="30"/>
  <c r="O245" i="30"/>
  <c r="P245" i="30"/>
  <c r="Q245" i="30"/>
  <c r="R245" i="30"/>
  <c r="S245" i="30"/>
  <c r="T245" i="30"/>
  <c r="U245" i="30"/>
  <c r="B246" i="30"/>
  <c r="C246" i="30"/>
  <c r="D246" i="30"/>
  <c r="E246" i="30"/>
  <c r="F246" i="30"/>
  <c r="G246" i="30"/>
  <c r="H246" i="30"/>
  <c r="I246" i="30"/>
  <c r="J246" i="30"/>
  <c r="K246" i="30"/>
  <c r="L246" i="30"/>
  <c r="M246" i="30"/>
  <c r="N246" i="30"/>
  <c r="O246" i="30"/>
  <c r="P246" i="30"/>
  <c r="Q246" i="30"/>
  <c r="R246" i="30"/>
  <c r="S246" i="30"/>
  <c r="T246" i="30"/>
  <c r="U246" i="30"/>
  <c r="B247" i="30"/>
  <c r="C247" i="30"/>
  <c r="D247" i="30"/>
  <c r="E247" i="30"/>
  <c r="F247" i="30"/>
  <c r="G247" i="30"/>
  <c r="H247" i="30"/>
  <c r="I247" i="30"/>
  <c r="J247" i="30"/>
  <c r="K247" i="30"/>
  <c r="L247" i="30"/>
  <c r="M247" i="30"/>
  <c r="N247" i="30"/>
  <c r="O247" i="30"/>
  <c r="P247" i="30"/>
  <c r="Q247" i="30"/>
  <c r="R247" i="30"/>
  <c r="S247" i="30"/>
  <c r="T247" i="30"/>
  <c r="U247" i="30"/>
  <c r="B248" i="30"/>
  <c r="C248" i="30"/>
  <c r="D248" i="30"/>
  <c r="E248" i="30"/>
  <c r="F248" i="30"/>
  <c r="G248" i="30"/>
  <c r="H248" i="30"/>
  <c r="I248" i="30"/>
  <c r="J248" i="30"/>
  <c r="K248" i="30"/>
  <c r="L248" i="30"/>
  <c r="M248" i="30"/>
  <c r="N248" i="30"/>
  <c r="O248" i="30"/>
  <c r="P248" i="30"/>
  <c r="Q248" i="30"/>
  <c r="R248" i="30"/>
  <c r="S248" i="30"/>
  <c r="T248" i="30"/>
  <c r="U248" i="30"/>
  <c r="B249" i="30"/>
  <c r="C249" i="30"/>
  <c r="D249" i="30"/>
  <c r="E249" i="30"/>
  <c r="F249" i="30"/>
  <c r="G249" i="30"/>
  <c r="H249" i="30"/>
  <c r="I249" i="30"/>
  <c r="J249" i="30"/>
  <c r="K249" i="30"/>
  <c r="L249" i="30"/>
  <c r="M249" i="30"/>
  <c r="N249" i="30"/>
  <c r="O249" i="30"/>
  <c r="P249" i="30"/>
  <c r="Q249" i="30"/>
  <c r="R249" i="30"/>
  <c r="S249" i="30"/>
  <c r="T249" i="30"/>
  <c r="U249" i="30"/>
  <c r="B250" i="30"/>
  <c r="C250" i="30"/>
  <c r="D250" i="30"/>
  <c r="E250" i="30"/>
  <c r="F250" i="30"/>
  <c r="G250" i="30"/>
  <c r="H250" i="30"/>
  <c r="I250" i="30"/>
  <c r="J250" i="30"/>
  <c r="K250" i="30"/>
  <c r="L250" i="30"/>
  <c r="M250" i="30"/>
  <c r="N250" i="30"/>
  <c r="O250" i="30"/>
  <c r="P250" i="30"/>
  <c r="Q250" i="30"/>
  <c r="R250" i="30"/>
  <c r="S250" i="30"/>
  <c r="T250" i="30"/>
  <c r="U250" i="30"/>
  <c r="B251" i="30"/>
  <c r="C251" i="30"/>
  <c r="D251" i="30"/>
  <c r="E251" i="30"/>
  <c r="F251" i="30"/>
  <c r="G251" i="30"/>
  <c r="H251" i="30"/>
  <c r="I251" i="30"/>
  <c r="J251" i="30"/>
  <c r="K251" i="30"/>
  <c r="L251" i="30"/>
  <c r="M251" i="30"/>
  <c r="N251" i="30"/>
  <c r="O251" i="30"/>
  <c r="P251" i="30"/>
  <c r="Q251" i="30"/>
  <c r="R251" i="30"/>
  <c r="S251" i="30"/>
  <c r="T251" i="30"/>
  <c r="U251" i="30"/>
  <c r="B252" i="30"/>
  <c r="C252" i="30"/>
  <c r="D252" i="30"/>
  <c r="E252" i="30"/>
  <c r="F252" i="30"/>
  <c r="G252" i="30"/>
  <c r="H252" i="30"/>
  <c r="I252" i="30"/>
  <c r="J252" i="30"/>
  <c r="K252" i="30"/>
  <c r="L252" i="30"/>
  <c r="M252" i="30"/>
  <c r="N252" i="30"/>
  <c r="O252" i="30"/>
  <c r="P252" i="30"/>
  <c r="Q252" i="30"/>
  <c r="R252" i="30"/>
  <c r="S252" i="30"/>
  <c r="T252" i="30"/>
  <c r="U252" i="30"/>
  <c r="B253" i="30"/>
  <c r="C253" i="30"/>
  <c r="D253" i="30"/>
  <c r="E253" i="30"/>
  <c r="F253" i="30"/>
  <c r="G253" i="30"/>
  <c r="H253" i="30"/>
  <c r="I253" i="30"/>
  <c r="J253" i="30"/>
  <c r="K253" i="30"/>
  <c r="L253" i="30"/>
  <c r="M253" i="30"/>
  <c r="N253" i="30"/>
  <c r="O253" i="30"/>
  <c r="P253" i="30"/>
  <c r="Q253" i="30"/>
  <c r="R253" i="30"/>
  <c r="S253" i="30"/>
  <c r="T253" i="30"/>
  <c r="U253" i="30"/>
  <c r="B254" i="30"/>
  <c r="C254" i="30"/>
  <c r="D254" i="30"/>
  <c r="E254" i="30"/>
  <c r="F254" i="30"/>
  <c r="G254" i="30"/>
  <c r="H254" i="30"/>
  <c r="I254" i="30"/>
  <c r="J254" i="30"/>
  <c r="K254" i="30"/>
  <c r="L254" i="30"/>
  <c r="M254" i="30"/>
  <c r="N254" i="30"/>
  <c r="O254" i="30"/>
  <c r="P254" i="30"/>
  <c r="Q254" i="30"/>
  <c r="R254" i="30"/>
  <c r="S254" i="30"/>
  <c r="T254" i="30"/>
  <c r="U254" i="30"/>
  <c r="B255" i="30"/>
  <c r="C255" i="30"/>
  <c r="D255" i="30"/>
  <c r="E255" i="30"/>
  <c r="F255" i="30"/>
  <c r="G255" i="30"/>
  <c r="H255" i="30"/>
  <c r="I255" i="30"/>
  <c r="J255" i="30"/>
  <c r="K255" i="30"/>
  <c r="L255" i="30"/>
  <c r="M255" i="30"/>
  <c r="N255" i="30"/>
  <c r="O255" i="30"/>
  <c r="P255" i="30"/>
  <c r="Q255" i="30"/>
  <c r="R255" i="30"/>
  <c r="S255" i="30"/>
  <c r="T255" i="30"/>
  <c r="U255" i="30"/>
  <c r="B256" i="30"/>
  <c r="C256" i="30"/>
  <c r="D256" i="30"/>
  <c r="E256" i="30"/>
  <c r="F256" i="30"/>
  <c r="G256" i="30"/>
  <c r="H256" i="30"/>
  <c r="I256" i="30"/>
  <c r="J256" i="30"/>
  <c r="K256" i="30"/>
  <c r="L256" i="30"/>
  <c r="M256" i="30"/>
  <c r="N256" i="30"/>
  <c r="O256" i="30"/>
  <c r="P256" i="30"/>
  <c r="Q256" i="30"/>
  <c r="R256" i="30"/>
  <c r="S256" i="30"/>
  <c r="T256" i="30"/>
  <c r="U256" i="30"/>
  <c r="B257" i="30"/>
  <c r="C257" i="30"/>
  <c r="D257" i="30"/>
  <c r="E257" i="30"/>
  <c r="F257" i="30"/>
  <c r="G257" i="30"/>
  <c r="H257" i="30"/>
  <c r="I257" i="30"/>
  <c r="J257" i="30"/>
  <c r="K257" i="30"/>
  <c r="L257" i="30"/>
  <c r="M257" i="30"/>
  <c r="N257" i="30"/>
  <c r="O257" i="30"/>
  <c r="P257" i="30"/>
  <c r="Q257" i="30"/>
  <c r="R257" i="30"/>
  <c r="S257" i="30"/>
  <c r="T257" i="30"/>
  <c r="U257" i="30"/>
  <c r="B258" i="30"/>
  <c r="C258" i="30"/>
  <c r="D258" i="30"/>
  <c r="E258" i="30"/>
  <c r="F258" i="30"/>
  <c r="G258" i="30"/>
  <c r="H258" i="30"/>
  <c r="I258" i="30"/>
  <c r="J258" i="30"/>
  <c r="K258" i="30"/>
  <c r="L258" i="30"/>
  <c r="M258" i="30"/>
  <c r="N258" i="30"/>
  <c r="O258" i="30"/>
  <c r="P258" i="30"/>
  <c r="Q258" i="30"/>
  <c r="R258" i="30"/>
  <c r="S258" i="30"/>
  <c r="T258" i="30"/>
  <c r="U258" i="30"/>
  <c r="B259" i="30"/>
  <c r="C259" i="30"/>
  <c r="D259" i="30"/>
  <c r="E259" i="30"/>
  <c r="F259" i="30"/>
  <c r="G259" i="30"/>
  <c r="H259" i="30"/>
  <c r="I259" i="30"/>
  <c r="J259" i="30"/>
  <c r="K259" i="30"/>
  <c r="L259" i="30"/>
  <c r="M259" i="30"/>
  <c r="N259" i="30"/>
  <c r="O259" i="30"/>
  <c r="P259" i="30"/>
  <c r="Q259" i="30"/>
  <c r="R259" i="30"/>
  <c r="S259" i="30"/>
  <c r="T259" i="30"/>
  <c r="U259" i="30"/>
  <c r="B260" i="30"/>
  <c r="C260" i="30"/>
  <c r="D260" i="30"/>
  <c r="E260" i="30"/>
  <c r="F260" i="30"/>
  <c r="G260" i="30"/>
  <c r="H260" i="30"/>
  <c r="I260" i="30"/>
  <c r="J260" i="30"/>
  <c r="K260" i="30"/>
  <c r="L260" i="30"/>
  <c r="M260" i="30"/>
  <c r="N260" i="30"/>
  <c r="O260" i="30"/>
  <c r="P260" i="30"/>
  <c r="Q260" i="30"/>
  <c r="R260" i="30"/>
  <c r="S260" i="30"/>
  <c r="T260" i="30"/>
  <c r="U260" i="30"/>
  <c r="B261" i="30"/>
  <c r="C261" i="30"/>
  <c r="D261" i="30"/>
  <c r="E261" i="30"/>
  <c r="F261" i="30"/>
  <c r="G261" i="30"/>
  <c r="H261" i="30"/>
  <c r="I261" i="30"/>
  <c r="J261" i="30"/>
  <c r="K261" i="30"/>
  <c r="L261" i="30"/>
  <c r="M261" i="30"/>
  <c r="N261" i="30"/>
  <c r="O261" i="30"/>
  <c r="P261" i="30"/>
  <c r="Q261" i="30"/>
  <c r="R261" i="30"/>
  <c r="S261" i="30"/>
  <c r="T261" i="30"/>
  <c r="U261" i="30"/>
  <c r="B262" i="30"/>
  <c r="C262" i="30"/>
  <c r="D262" i="30"/>
  <c r="E262" i="30"/>
  <c r="F262" i="30"/>
  <c r="G262" i="30"/>
  <c r="H262" i="30"/>
  <c r="I262" i="30"/>
  <c r="J262" i="30"/>
  <c r="K262" i="30"/>
  <c r="L262" i="30"/>
  <c r="M262" i="30"/>
  <c r="N262" i="30"/>
  <c r="O262" i="30"/>
  <c r="P262" i="30"/>
  <c r="Q262" i="30"/>
  <c r="R262" i="30"/>
  <c r="S262" i="30"/>
  <c r="T262" i="30"/>
  <c r="U262" i="30"/>
  <c r="B263" i="30"/>
  <c r="C263" i="30"/>
  <c r="D263" i="30"/>
  <c r="E263" i="30"/>
  <c r="F263" i="30"/>
  <c r="G263" i="30"/>
  <c r="H263" i="30"/>
  <c r="I263" i="30"/>
  <c r="J263" i="30"/>
  <c r="K263" i="30"/>
  <c r="L263" i="30"/>
  <c r="M263" i="30"/>
  <c r="N263" i="30"/>
  <c r="O263" i="30"/>
  <c r="P263" i="30"/>
  <c r="Q263" i="30"/>
  <c r="R263" i="30"/>
  <c r="S263" i="30"/>
  <c r="T263" i="30"/>
  <c r="U263" i="30"/>
  <c r="B264" i="30"/>
  <c r="C264" i="30"/>
  <c r="D264" i="30"/>
  <c r="E264" i="30"/>
  <c r="F264" i="30"/>
  <c r="G264" i="30"/>
  <c r="H264" i="30"/>
  <c r="I264" i="30"/>
  <c r="J264" i="30"/>
  <c r="K264" i="30"/>
  <c r="L264" i="30"/>
  <c r="M264" i="30"/>
  <c r="N264" i="30"/>
  <c r="O264" i="30"/>
  <c r="P264" i="30"/>
  <c r="Q264" i="30"/>
  <c r="R264" i="30"/>
  <c r="S264" i="30"/>
  <c r="T264" i="30"/>
  <c r="U264" i="30"/>
  <c r="B265" i="30"/>
  <c r="C265" i="30"/>
  <c r="D265" i="30"/>
  <c r="E265" i="30"/>
  <c r="F265" i="30"/>
  <c r="G265" i="30"/>
  <c r="H265" i="30"/>
  <c r="I265" i="30"/>
  <c r="J265" i="30"/>
  <c r="K265" i="30"/>
  <c r="L265" i="30"/>
  <c r="M265" i="30"/>
  <c r="N265" i="30"/>
  <c r="O265" i="30"/>
  <c r="P265" i="30"/>
  <c r="Q265" i="30"/>
  <c r="R265" i="30"/>
  <c r="S265" i="30"/>
  <c r="T265" i="30"/>
  <c r="U265" i="30"/>
  <c r="B266" i="30"/>
  <c r="C266" i="30"/>
  <c r="D266" i="30"/>
  <c r="E266" i="30"/>
  <c r="F266" i="30"/>
  <c r="G266" i="30"/>
  <c r="H266" i="30"/>
  <c r="I266" i="30"/>
  <c r="J266" i="30"/>
  <c r="K266" i="30"/>
  <c r="L266" i="30"/>
  <c r="M266" i="30"/>
  <c r="N266" i="30"/>
  <c r="O266" i="30"/>
  <c r="P266" i="30"/>
  <c r="Q266" i="30"/>
  <c r="R266" i="30"/>
  <c r="S266" i="30"/>
  <c r="T266" i="30"/>
  <c r="U266" i="30"/>
  <c r="B267" i="30"/>
  <c r="C267" i="30"/>
  <c r="D267" i="30"/>
  <c r="E267" i="30"/>
  <c r="F267" i="30"/>
  <c r="G267" i="30"/>
  <c r="H267" i="30"/>
  <c r="I267" i="30"/>
  <c r="J267" i="30"/>
  <c r="K267" i="30"/>
  <c r="L267" i="30"/>
  <c r="M267" i="30"/>
  <c r="N267" i="30"/>
  <c r="O267" i="30"/>
  <c r="P267" i="30"/>
  <c r="Q267" i="30"/>
  <c r="R267" i="30"/>
  <c r="S267" i="30"/>
  <c r="T267" i="30"/>
  <c r="U267" i="30"/>
  <c r="B268" i="30"/>
  <c r="C268" i="30"/>
  <c r="D268" i="30"/>
  <c r="E268" i="30"/>
  <c r="F268" i="30"/>
  <c r="G268" i="30"/>
  <c r="H268" i="30"/>
  <c r="I268" i="30"/>
  <c r="J268" i="30"/>
  <c r="K268" i="30"/>
  <c r="L268" i="30"/>
  <c r="M268" i="30"/>
  <c r="N268" i="30"/>
  <c r="O268" i="30"/>
  <c r="P268" i="30"/>
  <c r="Q268" i="30"/>
  <c r="R268" i="30"/>
  <c r="S268" i="30"/>
  <c r="T268" i="30"/>
  <c r="U268" i="30"/>
  <c r="B269" i="30"/>
  <c r="C269" i="30"/>
  <c r="D269" i="30"/>
  <c r="E269" i="30"/>
  <c r="F269" i="30"/>
  <c r="G269" i="30"/>
  <c r="H269" i="30"/>
  <c r="I269" i="30"/>
  <c r="J269" i="30"/>
  <c r="K269" i="30"/>
  <c r="L269" i="30"/>
  <c r="M269" i="30"/>
  <c r="N269" i="30"/>
  <c r="O269" i="30"/>
  <c r="P269" i="30"/>
  <c r="Q269" i="30"/>
  <c r="R269" i="30"/>
  <c r="S269" i="30"/>
  <c r="T269" i="30"/>
  <c r="U269" i="30"/>
  <c r="B270" i="30"/>
  <c r="C270" i="30"/>
  <c r="D270" i="30"/>
  <c r="E270" i="30"/>
  <c r="F270" i="30"/>
  <c r="G270" i="30"/>
  <c r="H270" i="30"/>
  <c r="I270" i="30"/>
  <c r="J270" i="30"/>
  <c r="K270" i="30"/>
  <c r="L270" i="30"/>
  <c r="M270" i="30"/>
  <c r="N270" i="30"/>
  <c r="O270" i="30"/>
  <c r="P270" i="30"/>
  <c r="Q270" i="30"/>
  <c r="R270" i="30"/>
  <c r="S270" i="30"/>
  <c r="T270" i="30"/>
  <c r="U270" i="30"/>
  <c r="B271" i="30"/>
  <c r="C271" i="30"/>
  <c r="D271" i="30"/>
  <c r="E271" i="30"/>
  <c r="F271" i="30"/>
  <c r="G271" i="30"/>
  <c r="H271" i="30"/>
  <c r="I271" i="30"/>
  <c r="J271" i="30"/>
  <c r="K271" i="30"/>
  <c r="L271" i="30"/>
  <c r="M271" i="30"/>
  <c r="N271" i="30"/>
  <c r="O271" i="30"/>
  <c r="P271" i="30"/>
  <c r="Q271" i="30"/>
  <c r="R271" i="30"/>
  <c r="S271" i="30"/>
  <c r="T271" i="30"/>
  <c r="U271" i="30"/>
  <c r="B272" i="30"/>
  <c r="C272" i="30"/>
  <c r="D272" i="30"/>
  <c r="E272" i="30"/>
  <c r="F272" i="30"/>
  <c r="G272" i="30"/>
  <c r="H272" i="30"/>
  <c r="I272" i="30"/>
  <c r="J272" i="30"/>
  <c r="K272" i="30"/>
  <c r="L272" i="30"/>
  <c r="M272" i="30"/>
  <c r="N272" i="30"/>
  <c r="O272" i="30"/>
  <c r="P272" i="30"/>
  <c r="Q272" i="30"/>
  <c r="R272" i="30"/>
  <c r="S272" i="30"/>
  <c r="T272" i="30"/>
  <c r="U272" i="30"/>
  <c r="B273" i="30"/>
  <c r="C273" i="30"/>
  <c r="D273" i="30"/>
  <c r="E273" i="30"/>
  <c r="F273" i="30"/>
  <c r="G273" i="30"/>
  <c r="H273" i="30"/>
  <c r="I273" i="30"/>
  <c r="J273" i="30"/>
  <c r="K273" i="30"/>
  <c r="L273" i="30"/>
  <c r="M273" i="30"/>
  <c r="N273" i="30"/>
  <c r="O273" i="30"/>
  <c r="P273" i="30"/>
  <c r="Q273" i="30"/>
  <c r="R273" i="30"/>
  <c r="S273" i="30"/>
  <c r="T273" i="30"/>
  <c r="U273" i="30"/>
  <c r="B274" i="30"/>
  <c r="C274" i="30"/>
  <c r="D274" i="30"/>
  <c r="E274" i="30"/>
  <c r="F274" i="30"/>
  <c r="G274" i="30"/>
  <c r="H274" i="30"/>
  <c r="I274" i="30"/>
  <c r="J274" i="30"/>
  <c r="K274" i="30"/>
  <c r="L274" i="30"/>
  <c r="M274" i="30"/>
  <c r="N274" i="30"/>
  <c r="O274" i="30"/>
  <c r="P274" i="30"/>
  <c r="Q274" i="30"/>
  <c r="R274" i="30"/>
  <c r="S274" i="30"/>
  <c r="T274" i="30"/>
  <c r="U274" i="30"/>
  <c r="B275" i="30"/>
  <c r="C275" i="30"/>
  <c r="D275" i="30"/>
  <c r="E275" i="30"/>
  <c r="F275" i="30"/>
  <c r="G275" i="30"/>
  <c r="H275" i="30"/>
  <c r="I275" i="30"/>
  <c r="J275" i="30"/>
  <c r="K275" i="30"/>
  <c r="L275" i="30"/>
  <c r="M275" i="30"/>
  <c r="N275" i="30"/>
  <c r="O275" i="30"/>
  <c r="P275" i="30"/>
  <c r="Q275" i="30"/>
  <c r="R275" i="30"/>
  <c r="S275" i="30"/>
  <c r="T275" i="30"/>
  <c r="U275" i="30"/>
  <c r="B276" i="30"/>
  <c r="C276" i="30"/>
  <c r="D276" i="30"/>
  <c r="E276" i="30"/>
  <c r="F276" i="30"/>
  <c r="G276" i="30"/>
  <c r="H276" i="30"/>
  <c r="I276" i="30"/>
  <c r="J276" i="30"/>
  <c r="K276" i="30"/>
  <c r="L276" i="30"/>
  <c r="M276" i="30"/>
  <c r="N276" i="30"/>
  <c r="O276" i="30"/>
  <c r="P276" i="30"/>
  <c r="Q276" i="30"/>
  <c r="R276" i="30"/>
  <c r="S276" i="30"/>
  <c r="T276" i="30"/>
  <c r="U276" i="30"/>
  <c r="B277" i="30"/>
  <c r="C277" i="30"/>
  <c r="D277" i="30"/>
  <c r="E277" i="30"/>
  <c r="F277" i="30"/>
  <c r="G277" i="30"/>
  <c r="H277" i="30"/>
  <c r="I277" i="30"/>
  <c r="J277" i="30"/>
  <c r="K277" i="30"/>
  <c r="L277" i="30"/>
  <c r="M277" i="30"/>
  <c r="N277" i="30"/>
  <c r="O277" i="30"/>
  <c r="P277" i="30"/>
  <c r="Q277" i="30"/>
  <c r="R277" i="30"/>
  <c r="S277" i="30"/>
  <c r="T277" i="30"/>
  <c r="U277" i="30"/>
  <c r="B278" i="30"/>
  <c r="C278" i="30"/>
  <c r="D278" i="30"/>
  <c r="E278" i="30"/>
  <c r="F278" i="30"/>
  <c r="G278" i="30"/>
  <c r="H278" i="30"/>
  <c r="I278" i="30"/>
  <c r="J278" i="30"/>
  <c r="K278" i="30"/>
  <c r="L278" i="30"/>
  <c r="M278" i="30"/>
  <c r="N278" i="30"/>
  <c r="O278" i="30"/>
  <c r="P278" i="30"/>
  <c r="Q278" i="30"/>
  <c r="R278" i="30"/>
  <c r="S278" i="30"/>
  <c r="T278" i="30"/>
  <c r="U278" i="30"/>
  <c r="B279" i="30"/>
  <c r="C279" i="30"/>
  <c r="D279" i="30"/>
  <c r="E279" i="30"/>
  <c r="F279" i="30"/>
  <c r="G279" i="30"/>
  <c r="H279" i="30"/>
  <c r="I279" i="30"/>
  <c r="J279" i="30"/>
  <c r="K279" i="30"/>
  <c r="L279" i="30"/>
  <c r="M279" i="30"/>
  <c r="N279" i="30"/>
  <c r="O279" i="30"/>
  <c r="P279" i="30"/>
  <c r="Q279" i="30"/>
  <c r="R279" i="30"/>
  <c r="S279" i="30"/>
  <c r="T279" i="30"/>
  <c r="U279" i="30"/>
  <c r="B280" i="30"/>
  <c r="C280" i="30"/>
  <c r="D280" i="30"/>
  <c r="E280" i="30"/>
  <c r="F280" i="30"/>
  <c r="G280" i="30"/>
  <c r="H280" i="30"/>
  <c r="I280" i="30"/>
  <c r="J280" i="30"/>
  <c r="K280" i="30"/>
  <c r="L280" i="30"/>
  <c r="M280" i="30"/>
  <c r="N280" i="30"/>
  <c r="O280" i="30"/>
  <c r="P280" i="30"/>
  <c r="Q280" i="30"/>
  <c r="R280" i="30"/>
  <c r="S280" i="30"/>
  <c r="T280" i="30"/>
  <c r="U280" i="30"/>
  <c r="B281" i="30"/>
  <c r="C281" i="30"/>
  <c r="D281" i="30"/>
  <c r="E281" i="30"/>
  <c r="F281" i="30"/>
  <c r="G281" i="30"/>
  <c r="H281" i="30"/>
  <c r="I281" i="30"/>
  <c r="J281" i="30"/>
  <c r="K281" i="30"/>
  <c r="L281" i="30"/>
  <c r="M281" i="30"/>
  <c r="N281" i="30"/>
  <c r="O281" i="30"/>
  <c r="P281" i="30"/>
  <c r="Q281" i="30"/>
  <c r="R281" i="30"/>
  <c r="S281" i="30"/>
  <c r="T281" i="30"/>
  <c r="U281" i="30"/>
  <c r="B282" i="30"/>
  <c r="C282" i="30"/>
  <c r="D282" i="30"/>
  <c r="E282" i="30"/>
  <c r="F282" i="30"/>
  <c r="G282" i="30"/>
  <c r="H282" i="30"/>
  <c r="I282" i="30"/>
  <c r="J282" i="30"/>
  <c r="K282" i="30"/>
  <c r="L282" i="30"/>
  <c r="M282" i="30"/>
  <c r="N282" i="30"/>
  <c r="O282" i="30"/>
  <c r="P282" i="30"/>
  <c r="Q282" i="30"/>
  <c r="R282" i="30"/>
  <c r="S282" i="30"/>
  <c r="T282" i="30"/>
  <c r="U282" i="30"/>
  <c r="B283" i="30"/>
  <c r="C283" i="30"/>
  <c r="D283" i="30"/>
  <c r="E283" i="30"/>
  <c r="F283" i="30"/>
  <c r="G283" i="30"/>
  <c r="H283" i="30"/>
  <c r="I283" i="30"/>
  <c r="J283" i="30"/>
  <c r="K283" i="30"/>
  <c r="L283" i="30"/>
  <c r="M283" i="30"/>
  <c r="N283" i="30"/>
  <c r="O283" i="30"/>
  <c r="P283" i="30"/>
  <c r="Q283" i="30"/>
  <c r="R283" i="30"/>
  <c r="S283" i="30"/>
  <c r="T283" i="30"/>
  <c r="U283" i="30"/>
  <c r="B284" i="30"/>
  <c r="C284" i="30"/>
  <c r="D284" i="30"/>
  <c r="E284" i="30"/>
  <c r="F284" i="30"/>
  <c r="G284" i="30"/>
  <c r="H284" i="30"/>
  <c r="I284" i="30"/>
  <c r="J284" i="30"/>
  <c r="K284" i="30"/>
  <c r="L284" i="30"/>
  <c r="M284" i="30"/>
  <c r="N284" i="30"/>
  <c r="O284" i="30"/>
  <c r="P284" i="30"/>
  <c r="Q284" i="30"/>
  <c r="R284" i="30"/>
  <c r="S284" i="30"/>
  <c r="T284" i="30"/>
  <c r="U284" i="30"/>
  <c r="B285" i="30"/>
  <c r="C285" i="30"/>
  <c r="D285" i="30"/>
  <c r="E285" i="30"/>
  <c r="F285" i="30"/>
  <c r="G285" i="30"/>
  <c r="H285" i="30"/>
  <c r="I285" i="30"/>
  <c r="J285" i="30"/>
  <c r="K285" i="30"/>
  <c r="L285" i="30"/>
  <c r="M285" i="30"/>
  <c r="N285" i="30"/>
  <c r="O285" i="30"/>
  <c r="P285" i="30"/>
  <c r="Q285" i="30"/>
  <c r="R285" i="30"/>
  <c r="S285" i="30"/>
  <c r="T285" i="30"/>
  <c r="U285" i="30"/>
  <c r="B286" i="30"/>
  <c r="C286" i="30"/>
  <c r="D286" i="30"/>
  <c r="E286" i="30"/>
  <c r="F286" i="30"/>
  <c r="G286" i="30"/>
  <c r="H286" i="30"/>
  <c r="I286" i="30"/>
  <c r="J286" i="30"/>
  <c r="K286" i="30"/>
  <c r="L286" i="30"/>
  <c r="M286" i="30"/>
  <c r="N286" i="30"/>
  <c r="O286" i="30"/>
  <c r="P286" i="30"/>
  <c r="Q286" i="30"/>
  <c r="R286" i="30"/>
  <c r="S286" i="30"/>
  <c r="T286" i="30"/>
  <c r="U286" i="30"/>
  <c r="B287" i="30"/>
  <c r="C287" i="30"/>
  <c r="D287" i="30"/>
  <c r="E287" i="30"/>
  <c r="F287" i="30"/>
  <c r="G287" i="30"/>
  <c r="H287" i="30"/>
  <c r="I287" i="30"/>
  <c r="J287" i="30"/>
  <c r="K287" i="30"/>
  <c r="L287" i="30"/>
  <c r="M287" i="30"/>
  <c r="N287" i="30"/>
  <c r="O287" i="30"/>
  <c r="P287" i="30"/>
  <c r="Q287" i="30"/>
  <c r="R287" i="30"/>
  <c r="S287" i="30"/>
  <c r="T287" i="30"/>
  <c r="U287" i="30"/>
  <c r="B288" i="30"/>
  <c r="C288" i="30"/>
  <c r="D288" i="30"/>
  <c r="E288" i="30"/>
  <c r="F288" i="30"/>
  <c r="G288" i="30"/>
  <c r="H288" i="30"/>
  <c r="I288" i="30"/>
  <c r="J288" i="30"/>
  <c r="K288" i="30"/>
  <c r="L288" i="30"/>
  <c r="M288" i="30"/>
  <c r="N288" i="30"/>
  <c r="O288" i="30"/>
  <c r="P288" i="30"/>
  <c r="Q288" i="30"/>
  <c r="R288" i="30"/>
  <c r="S288" i="30"/>
  <c r="T288" i="30"/>
  <c r="U288" i="30"/>
  <c r="B289" i="30"/>
  <c r="C289" i="30"/>
  <c r="D289" i="30"/>
  <c r="E289" i="30"/>
  <c r="F289" i="30"/>
  <c r="G289" i="30"/>
  <c r="H289" i="30"/>
  <c r="I289" i="30"/>
  <c r="J289" i="30"/>
  <c r="K289" i="30"/>
  <c r="L289" i="30"/>
  <c r="M289" i="30"/>
  <c r="N289" i="30"/>
  <c r="O289" i="30"/>
  <c r="P289" i="30"/>
  <c r="Q289" i="30"/>
  <c r="R289" i="30"/>
  <c r="S289" i="30"/>
  <c r="T289" i="30"/>
  <c r="U289" i="30"/>
  <c r="B290" i="30"/>
  <c r="C290" i="30"/>
  <c r="D290" i="30"/>
  <c r="E290" i="30"/>
  <c r="F290" i="30"/>
  <c r="G290" i="30"/>
  <c r="H290" i="30"/>
  <c r="I290" i="30"/>
  <c r="J290" i="30"/>
  <c r="K290" i="30"/>
  <c r="L290" i="30"/>
  <c r="M290" i="30"/>
  <c r="N290" i="30"/>
  <c r="O290" i="30"/>
  <c r="P290" i="30"/>
  <c r="Q290" i="30"/>
  <c r="R290" i="30"/>
  <c r="S290" i="30"/>
  <c r="T290" i="30"/>
  <c r="U290" i="30"/>
  <c r="B291" i="30"/>
  <c r="C291" i="30"/>
  <c r="D291" i="30"/>
  <c r="E291" i="30"/>
  <c r="F291" i="30"/>
  <c r="G291" i="30"/>
  <c r="H291" i="30"/>
  <c r="I291" i="30"/>
  <c r="J291" i="30"/>
  <c r="K291" i="30"/>
  <c r="L291" i="30"/>
  <c r="M291" i="30"/>
  <c r="N291" i="30"/>
  <c r="O291" i="30"/>
  <c r="P291" i="30"/>
  <c r="Q291" i="30"/>
  <c r="R291" i="30"/>
  <c r="S291" i="30"/>
  <c r="T291" i="30"/>
  <c r="U291" i="30"/>
  <c r="B292" i="30"/>
  <c r="C292" i="30"/>
  <c r="D292" i="30"/>
  <c r="E292" i="30"/>
  <c r="F292" i="30"/>
  <c r="G292" i="30"/>
  <c r="H292" i="30"/>
  <c r="I292" i="30"/>
  <c r="J292" i="30"/>
  <c r="K292" i="30"/>
  <c r="L292" i="30"/>
  <c r="M292" i="30"/>
  <c r="N292" i="30"/>
  <c r="O292" i="30"/>
  <c r="P292" i="30"/>
  <c r="Q292" i="30"/>
  <c r="R292" i="30"/>
  <c r="S292" i="30"/>
  <c r="T292" i="30"/>
  <c r="U292" i="30"/>
  <c r="B293" i="30"/>
  <c r="C293" i="30"/>
  <c r="D293" i="30"/>
  <c r="E293" i="30"/>
  <c r="F293" i="30"/>
  <c r="G293" i="30"/>
  <c r="H293" i="30"/>
  <c r="I293" i="30"/>
  <c r="J293" i="30"/>
  <c r="K293" i="30"/>
  <c r="L293" i="30"/>
  <c r="M293" i="30"/>
  <c r="N293" i="30"/>
  <c r="O293" i="30"/>
  <c r="P293" i="30"/>
  <c r="Q293" i="30"/>
  <c r="R293" i="30"/>
  <c r="S293" i="30"/>
  <c r="T293" i="30"/>
  <c r="U293" i="30"/>
  <c r="B294" i="30"/>
  <c r="C294" i="30"/>
  <c r="D294" i="30"/>
  <c r="E294" i="30"/>
  <c r="F294" i="30"/>
  <c r="G294" i="30"/>
  <c r="H294" i="30"/>
  <c r="I294" i="30"/>
  <c r="J294" i="30"/>
  <c r="K294" i="30"/>
  <c r="L294" i="30"/>
  <c r="M294" i="30"/>
  <c r="N294" i="30"/>
  <c r="O294" i="30"/>
  <c r="P294" i="30"/>
  <c r="Q294" i="30"/>
  <c r="R294" i="30"/>
  <c r="S294" i="30"/>
  <c r="T294" i="30"/>
  <c r="U294" i="30"/>
  <c r="B295" i="30"/>
  <c r="C295" i="30"/>
  <c r="D295" i="30"/>
  <c r="E295" i="30"/>
  <c r="F295" i="30"/>
  <c r="G295" i="30"/>
  <c r="H295" i="30"/>
  <c r="I295" i="30"/>
  <c r="J295" i="30"/>
  <c r="K295" i="30"/>
  <c r="L295" i="30"/>
  <c r="M295" i="30"/>
  <c r="N295" i="30"/>
  <c r="O295" i="30"/>
  <c r="P295" i="30"/>
  <c r="Q295" i="30"/>
  <c r="R295" i="30"/>
  <c r="S295" i="30"/>
  <c r="T295" i="30"/>
  <c r="U295" i="30"/>
  <c r="B296" i="30"/>
  <c r="C296" i="30"/>
  <c r="D296" i="30"/>
  <c r="E296" i="30"/>
  <c r="F296" i="30"/>
  <c r="G296" i="30"/>
  <c r="H296" i="30"/>
  <c r="I296" i="30"/>
  <c r="J296" i="30"/>
  <c r="K296" i="30"/>
  <c r="L296" i="30"/>
  <c r="M296" i="30"/>
  <c r="N296" i="30"/>
  <c r="O296" i="30"/>
  <c r="P296" i="30"/>
  <c r="Q296" i="30"/>
  <c r="R296" i="30"/>
  <c r="S296" i="30"/>
  <c r="T296" i="30"/>
  <c r="U296" i="30"/>
  <c r="B297" i="30"/>
  <c r="C297" i="30"/>
  <c r="D297" i="30"/>
  <c r="E297" i="30"/>
  <c r="F297" i="30"/>
  <c r="G297" i="30"/>
  <c r="H297" i="30"/>
  <c r="I297" i="30"/>
  <c r="J297" i="30"/>
  <c r="K297" i="30"/>
  <c r="L297" i="30"/>
  <c r="M297" i="30"/>
  <c r="N297" i="30"/>
  <c r="O297" i="30"/>
  <c r="P297" i="30"/>
  <c r="Q297" i="30"/>
  <c r="R297" i="30"/>
  <c r="S297" i="30"/>
  <c r="T297" i="30"/>
  <c r="U297" i="30"/>
  <c r="B298" i="30"/>
  <c r="C298" i="30"/>
  <c r="D298" i="30"/>
  <c r="E298" i="30"/>
  <c r="F298" i="30"/>
  <c r="G298" i="30"/>
  <c r="H298" i="30"/>
  <c r="I298" i="30"/>
  <c r="J298" i="30"/>
  <c r="K298" i="30"/>
  <c r="L298" i="30"/>
  <c r="M298" i="30"/>
  <c r="N298" i="30"/>
  <c r="O298" i="30"/>
  <c r="P298" i="30"/>
  <c r="Q298" i="30"/>
  <c r="R298" i="30"/>
  <c r="S298" i="30"/>
  <c r="T298" i="30"/>
  <c r="U298" i="30"/>
  <c r="B299" i="30"/>
  <c r="C299" i="30"/>
  <c r="D299" i="30"/>
  <c r="E299" i="30"/>
  <c r="F299" i="30"/>
  <c r="G299" i="30"/>
  <c r="H299" i="30"/>
  <c r="I299" i="30"/>
  <c r="J299" i="30"/>
  <c r="K299" i="30"/>
  <c r="L299" i="30"/>
  <c r="M299" i="30"/>
  <c r="N299" i="30"/>
  <c r="O299" i="30"/>
  <c r="P299" i="30"/>
  <c r="Q299" i="30"/>
  <c r="R299" i="30"/>
  <c r="S299" i="30"/>
  <c r="T299" i="30"/>
  <c r="U299" i="30"/>
  <c r="B300" i="30"/>
  <c r="C300" i="30"/>
  <c r="D300" i="30"/>
  <c r="E300" i="30"/>
  <c r="F300" i="30"/>
  <c r="G300" i="30"/>
  <c r="H300" i="30"/>
  <c r="I300" i="30"/>
  <c r="J300" i="30"/>
  <c r="K300" i="30"/>
  <c r="L300" i="30"/>
  <c r="M300" i="30"/>
  <c r="N300" i="30"/>
  <c r="O300" i="30"/>
  <c r="P300" i="30"/>
  <c r="Q300" i="30"/>
  <c r="R300" i="30"/>
  <c r="S300" i="30"/>
  <c r="T300" i="30"/>
  <c r="U300" i="30"/>
  <c r="B301" i="30"/>
  <c r="C301" i="30"/>
  <c r="D301" i="30"/>
  <c r="E301" i="30"/>
  <c r="F301" i="30"/>
  <c r="G301" i="30"/>
  <c r="H301" i="30"/>
  <c r="I301" i="30"/>
  <c r="J301" i="30"/>
  <c r="K301" i="30"/>
  <c r="L301" i="30"/>
  <c r="M301" i="30"/>
  <c r="N301" i="30"/>
  <c r="O301" i="30"/>
  <c r="P301" i="30"/>
  <c r="Q301" i="30"/>
  <c r="R301" i="30"/>
  <c r="S301" i="30"/>
  <c r="T301" i="30"/>
  <c r="U301" i="30"/>
  <c r="B302" i="30"/>
  <c r="C302" i="30"/>
  <c r="D302" i="30"/>
  <c r="E302" i="30"/>
  <c r="F302" i="30"/>
  <c r="G302" i="30"/>
  <c r="H302" i="30"/>
  <c r="I302" i="30"/>
  <c r="J302" i="30"/>
  <c r="K302" i="30"/>
  <c r="L302" i="30"/>
  <c r="M302" i="30"/>
  <c r="N302" i="30"/>
  <c r="O302" i="30"/>
  <c r="P302" i="30"/>
  <c r="Q302" i="30"/>
  <c r="R302" i="30"/>
  <c r="S302" i="30"/>
  <c r="T302" i="30"/>
  <c r="U302" i="30"/>
  <c r="B303" i="30"/>
  <c r="C303" i="30"/>
  <c r="D303" i="30"/>
  <c r="E303" i="30"/>
  <c r="F303" i="30"/>
  <c r="G303" i="30"/>
  <c r="H303" i="30"/>
  <c r="I303" i="30"/>
  <c r="J303" i="30"/>
  <c r="K303" i="30"/>
  <c r="L303" i="30"/>
  <c r="M303" i="30"/>
  <c r="N303" i="30"/>
  <c r="O303" i="30"/>
  <c r="P303" i="30"/>
  <c r="Q303" i="30"/>
  <c r="R303" i="30"/>
  <c r="S303" i="30"/>
  <c r="T303" i="30"/>
  <c r="U303" i="30"/>
  <c r="B304" i="30"/>
  <c r="C304" i="30"/>
  <c r="D304" i="30"/>
  <c r="E304" i="30"/>
  <c r="F304" i="30"/>
  <c r="G304" i="30"/>
  <c r="H304" i="30"/>
  <c r="I304" i="30"/>
  <c r="J304" i="30"/>
  <c r="K304" i="30"/>
  <c r="L304" i="30"/>
  <c r="M304" i="30"/>
  <c r="N304" i="30"/>
  <c r="O304" i="30"/>
  <c r="P304" i="30"/>
  <c r="Q304" i="30"/>
  <c r="R304" i="30"/>
  <c r="S304" i="30"/>
  <c r="T304" i="30"/>
  <c r="U304" i="30"/>
  <c r="B305" i="30"/>
  <c r="C305" i="30"/>
  <c r="D305" i="30"/>
  <c r="E305" i="30"/>
  <c r="F305" i="30"/>
  <c r="G305" i="30"/>
  <c r="H305" i="30"/>
  <c r="I305" i="30"/>
  <c r="J305" i="30"/>
  <c r="K305" i="30"/>
  <c r="L305" i="30"/>
  <c r="M305" i="30"/>
  <c r="N305" i="30"/>
  <c r="O305" i="30"/>
  <c r="P305" i="30"/>
  <c r="Q305" i="30"/>
  <c r="R305" i="30"/>
  <c r="S305" i="30"/>
  <c r="T305" i="30"/>
  <c r="U305" i="30"/>
  <c r="B306" i="30"/>
  <c r="C306" i="30"/>
  <c r="D306" i="30"/>
  <c r="E306" i="30"/>
  <c r="F306" i="30"/>
  <c r="G306" i="30"/>
  <c r="H306" i="30"/>
  <c r="I306" i="30"/>
  <c r="J306" i="30"/>
  <c r="K306" i="30"/>
  <c r="L306" i="30"/>
  <c r="M306" i="30"/>
  <c r="N306" i="30"/>
  <c r="O306" i="30"/>
  <c r="P306" i="30"/>
  <c r="Q306" i="30"/>
  <c r="R306" i="30"/>
  <c r="S306" i="30"/>
  <c r="T306" i="30"/>
  <c r="U306" i="30"/>
  <c r="B307" i="30"/>
  <c r="C307" i="30"/>
  <c r="D307" i="30"/>
  <c r="E307" i="30"/>
  <c r="F307" i="30"/>
  <c r="G307" i="30"/>
  <c r="H307" i="30"/>
  <c r="I307" i="30"/>
  <c r="J307" i="30"/>
  <c r="K307" i="30"/>
  <c r="L307" i="30"/>
  <c r="M307" i="30"/>
  <c r="N307" i="30"/>
  <c r="O307" i="30"/>
  <c r="P307" i="30"/>
  <c r="Q307" i="30"/>
  <c r="R307" i="30"/>
  <c r="S307" i="30"/>
  <c r="T307" i="30"/>
  <c r="U307" i="30"/>
  <c r="B308" i="30"/>
  <c r="C308" i="30"/>
  <c r="D308" i="30"/>
  <c r="E308" i="30"/>
  <c r="F308" i="30"/>
  <c r="G308" i="30"/>
  <c r="H308" i="30"/>
  <c r="I308" i="30"/>
  <c r="J308" i="30"/>
  <c r="K308" i="30"/>
  <c r="L308" i="30"/>
  <c r="M308" i="30"/>
  <c r="N308" i="30"/>
  <c r="O308" i="30"/>
  <c r="P308" i="30"/>
  <c r="Q308" i="30"/>
  <c r="R308" i="30"/>
  <c r="S308" i="30"/>
  <c r="T308" i="30"/>
  <c r="U308" i="30"/>
  <c r="B309" i="30"/>
  <c r="C309" i="30"/>
  <c r="D309" i="30"/>
  <c r="E309" i="30"/>
  <c r="F309" i="30"/>
  <c r="G309" i="30"/>
  <c r="H309" i="30"/>
  <c r="I309" i="30"/>
  <c r="J309" i="30"/>
  <c r="K309" i="30"/>
  <c r="L309" i="30"/>
  <c r="M309" i="30"/>
  <c r="N309" i="30"/>
  <c r="O309" i="30"/>
  <c r="P309" i="30"/>
  <c r="Q309" i="30"/>
  <c r="R309" i="30"/>
  <c r="S309" i="30"/>
  <c r="T309" i="30"/>
  <c r="U309" i="30"/>
  <c r="B310" i="30"/>
  <c r="C310" i="30"/>
  <c r="D310" i="30"/>
  <c r="E310" i="30"/>
  <c r="F310" i="30"/>
  <c r="G310" i="30"/>
  <c r="H310" i="30"/>
  <c r="I310" i="30"/>
  <c r="J310" i="30"/>
  <c r="K310" i="30"/>
  <c r="L310" i="30"/>
  <c r="M310" i="30"/>
  <c r="N310" i="30"/>
  <c r="O310" i="30"/>
  <c r="P310" i="30"/>
  <c r="Q310" i="30"/>
  <c r="R310" i="30"/>
  <c r="S310" i="30"/>
  <c r="T310" i="30"/>
  <c r="U310" i="30"/>
  <c r="B311" i="30"/>
  <c r="C311" i="30"/>
  <c r="D311" i="30"/>
  <c r="E311" i="30"/>
  <c r="F311" i="30"/>
  <c r="G311" i="30"/>
  <c r="H311" i="30"/>
  <c r="I311" i="30"/>
  <c r="J311" i="30"/>
  <c r="K311" i="30"/>
  <c r="L311" i="30"/>
  <c r="M311" i="30"/>
  <c r="N311" i="30"/>
  <c r="O311" i="30"/>
  <c r="P311" i="30"/>
  <c r="Q311" i="30"/>
  <c r="R311" i="30"/>
  <c r="S311" i="30"/>
  <c r="T311" i="30"/>
  <c r="U311" i="30"/>
  <c r="B312" i="30"/>
  <c r="C312" i="30"/>
  <c r="D312" i="30"/>
  <c r="E312" i="30"/>
  <c r="F312" i="30"/>
  <c r="G312" i="30"/>
  <c r="H312" i="30"/>
  <c r="I312" i="30"/>
  <c r="J312" i="30"/>
  <c r="K312" i="30"/>
  <c r="L312" i="30"/>
  <c r="M312" i="30"/>
  <c r="N312" i="30"/>
  <c r="O312" i="30"/>
  <c r="P312" i="30"/>
  <c r="Q312" i="30"/>
  <c r="R312" i="30"/>
  <c r="S312" i="30"/>
  <c r="T312" i="30"/>
  <c r="U312" i="30"/>
  <c r="B313" i="30"/>
  <c r="C313" i="30"/>
  <c r="D313" i="30"/>
  <c r="E313" i="30"/>
  <c r="F313" i="30"/>
  <c r="G313" i="30"/>
  <c r="H313" i="30"/>
  <c r="I313" i="30"/>
  <c r="J313" i="30"/>
  <c r="K313" i="30"/>
  <c r="L313" i="30"/>
  <c r="M313" i="30"/>
  <c r="N313" i="30"/>
  <c r="O313" i="30"/>
  <c r="P313" i="30"/>
  <c r="Q313" i="30"/>
  <c r="R313" i="30"/>
  <c r="S313" i="30"/>
  <c r="T313" i="30"/>
  <c r="U313" i="30"/>
  <c r="B314" i="30"/>
  <c r="C314" i="30"/>
  <c r="D314" i="30"/>
  <c r="E314" i="30"/>
  <c r="F314" i="30"/>
  <c r="G314" i="30"/>
  <c r="H314" i="30"/>
  <c r="I314" i="30"/>
  <c r="J314" i="30"/>
  <c r="K314" i="30"/>
  <c r="L314" i="30"/>
  <c r="M314" i="30"/>
  <c r="N314" i="30"/>
  <c r="O314" i="30"/>
  <c r="P314" i="30"/>
  <c r="Q314" i="30"/>
  <c r="R314" i="30"/>
  <c r="S314" i="30"/>
  <c r="T314" i="30"/>
  <c r="U314" i="30"/>
  <c r="B315" i="30"/>
  <c r="C315" i="30"/>
  <c r="D315" i="30"/>
  <c r="E315" i="30"/>
  <c r="F315" i="30"/>
  <c r="G315" i="30"/>
  <c r="H315" i="30"/>
  <c r="I315" i="30"/>
  <c r="J315" i="30"/>
  <c r="K315" i="30"/>
  <c r="L315" i="30"/>
  <c r="M315" i="30"/>
  <c r="N315" i="30"/>
  <c r="O315" i="30"/>
  <c r="P315" i="30"/>
  <c r="Q315" i="30"/>
  <c r="R315" i="30"/>
  <c r="S315" i="30"/>
  <c r="T315" i="30"/>
  <c r="U315" i="30"/>
  <c r="B316" i="30"/>
  <c r="C316" i="30"/>
  <c r="D316" i="30"/>
  <c r="E316" i="30"/>
  <c r="F316" i="30"/>
  <c r="G316" i="30"/>
  <c r="H316" i="30"/>
  <c r="I316" i="30"/>
  <c r="J316" i="30"/>
  <c r="K316" i="30"/>
  <c r="L316" i="30"/>
  <c r="M316" i="30"/>
  <c r="N316" i="30"/>
  <c r="O316" i="30"/>
  <c r="P316" i="30"/>
  <c r="Q316" i="30"/>
  <c r="R316" i="30"/>
  <c r="S316" i="30"/>
  <c r="T316" i="30"/>
  <c r="U316" i="30"/>
  <c r="B317" i="30"/>
  <c r="C317" i="30"/>
  <c r="D317" i="30"/>
  <c r="E317" i="30"/>
  <c r="F317" i="30"/>
  <c r="G317" i="30"/>
  <c r="H317" i="30"/>
  <c r="I317" i="30"/>
  <c r="J317" i="30"/>
  <c r="K317" i="30"/>
  <c r="L317" i="30"/>
  <c r="M317" i="30"/>
  <c r="N317" i="30"/>
  <c r="O317" i="30"/>
  <c r="P317" i="30"/>
  <c r="Q317" i="30"/>
  <c r="R317" i="30"/>
  <c r="S317" i="30"/>
  <c r="T317" i="30"/>
  <c r="U317" i="30"/>
  <c r="B318" i="30"/>
  <c r="C318" i="30"/>
  <c r="D318" i="30"/>
  <c r="E318" i="30"/>
  <c r="F318" i="30"/>
  <c r="G318" i="30"/>
  <c r="H318" i="30"/>
  <c r="I318" i="30"/>
  <c r="J318" i="30"/>
  <c r="K318" i="30"/>
  <c r="L318" i="30"/>
  <c r="M318" i="30"/>
  <c r="N318" i="30"/>
  <c r="O318" i="30"/>
  <c r="P318" i="30"/>
  <c r="Q318" i="30"/>
  <c r="R318" i="30"/>
  <c r="S318" i="30"/>
  <c r="T318" i="30"/>
  <c r="U318" i="30"/>
  <c r="B319" i="30"/>
  <c r="C319" i="30"/>
  <c r="D319" i="30"/>
  <c r="E319" i="30"/>
  <c r="F319" i="30"/>
  <c r="G319" i="30"/>
  <c r="H319" i="30"/>
  <c r="I319" i="30"/>
  <c r="J319" i="30"/>
  <c r="K319" i="30"/>
  <c r="L319" i="30"/>
  <c r="M319" i="30"/>
  <c r="N319" i="30"/>
  <c r="O319" i="30"/>
  <c r="P319" i="30"/>
  <c r="Q319" i="30"/>
  <c r="R319" i="30"/>
  <c r="S319" i="30"/>
  <c r="T319" i="30"/>
  <c r="U319" i="30"/>
  <c r="B320" i="30"/>
  <c r="C320" i="30"/>
  <c r="D320" i="30"/>
  <c r="E320" i="30"/>
  <c r="F320" i="30"/>
  <c r="G320" i="30"/>
  <c r="H320" i="30"/>
  <c r="I320" i="30"/>
  <c r="J320" i="30"/>
  <c r="K320" i="30"/>
  <c r="L320" i="30"/>
  <c r="M320" i="30"/>
  <c r="N320" i="30"/>
  <c r="O320" i="30"/>
  <c r="P320" i="30"/>
  <c r="Q320" i="30"/>
  <c r="R320" i="30"/>
  <c r="S320" i="30"/>
  <c r="T320" i="30"/>
  <c r="U320" i="30"/>
  <c r="B321" i="30"/>
  <c r="C321" i="30"/>
  <c r="D321" i="30"/>
  <c r="E321" i="30"/>
  <c r="F321" i="30"/>
  <c r="G321" i="30"/>
  <c r="H321" i="30"/>
  <c r="I321" i="30"/>
  <c r="J321" i="30"/>
  <c r="K321" i="30"/>
  <c r="L321" i="30"/>
  <c r="M321" i="30"/>
  <c r="N321" i="30"/>
  <c r="O321" i="30"/>
  <c r="P321" i="30"/>
  <c r="Q321" i="30"/>
  <c r="R321" i="30"/>
  <c r="S321" i="30"/>
  <c r="T321" i="30"/>
  <c r="U321" i="30"/>
  <c r="B322" i="30"/>
  <c r="C322" i="30"/>
  <c r="D322" i="30"/>
  <c r="E322" i="30"/>
  <c r="F322" i="30"/>
  <c r="G322" i="30"/>
  <c r="H322" i="30"/>
  <c r="I322" i="30"/>
  <c r="J322" i="30"/>
  <c r="K322" i="30"/>
  <c r="L322" i="30"/>
  <c r="M322" i="30"/>
  <c r="N322" i="30"/>
  <c r="O322" i="30"/>
  <c r="P322" i="30"/>
  <c r="Q322" i="30"/>
  <c r="R322" i="30"/>
  <c r="S322" i="30"/>
  <c r="T322" i="30"/>
  <c r="U322" i="30"/>
  <c r="B323" i="30"/>
  <c r="C323" i="30"/>
  <c r="D323" i="30"/>
  <c r="E323" i="30"/>
  <c r="F323" i="30"/>
  <c r="G323" i="30"/>
  <c r="H323" i="30"/>
  <c r="I323" i="30"/>
  <c r="J323" i="30"/>
  <c r="K323" i="30"/>
  <c r="L323" i="30"/>
  <c r="M323" i="30"/>
  <c r="N323" i="30"/>
  <c r="O323" i="30"/>
  <c r="P323" i="30"/>
  <c r="Q323" i="30"/>
  <c r="R323" i="30"/>
  <c r="S323" i="30"/>
  <c r="T323" i="30"/>
  <c r="U323" i="30"/>
  <c r="B324" i="30"/>
  <c r="C324" i="30"/>
  <c r="D324" i="30"/>
  <c r="E324" i="30"/>
  <c r="F324" i="30"/>
  <c r="G324" i="30"/>
  <c r="H324" i="30"/>
  <c r="I324" i="30"/>
  <c r="J324" i="30"/>
  <c r="K324" i="30"/>
  <c r="L324" i="30"/>
  <c r="M324" i="30"/>
  <c r="N324" i="30"/>
  <c r="O324" i="30"/>
  <c r="P324" i="30"/>
  <c r="Q324" i="30"/>
  <c r="R324" i="30"/>
  <c r="S324" i="30"/>
  <c r="T324" i="30"/>
  <c r="U324" i="30"/>
  <c r="B325" i="30"/>
  <c r="C325" i="30"/>
  <c r="D325" i="30"/>
  <c r="E325" i="30"/>
  <c r="F325" i="30"/>
  <c r="G325" i="30"/>
  <c r="H325" i="30"/>
  <c r="I325" i="30"/>
  <c r="J325" i="30"/>
  <c r="K325" i="30"/>
  <c r="L325" i="30"/>
  <c r="M325" i="30"/>
  <c r="N325" i="30"/>
  <c r="O325" i="30"/>
  <c r="P325" i="30"/>
  <c r="Q325" i="30"/>
  <c r="R325" i="30"/>
  <c r="S325" i="30"/>
  <c r="T325" i="30"/>
  <c r="U325" i="30"/>
  <c r="B326" i="30"/>
  <c r="C326" i="30"/>
  <c r="D326" i="30"/>
  <c r="E326" i="30"/>
  <c r="F326" i="30"/>
  <c r="G326" i="30"/>
  <c r="H326" i="30"/>
  <c r="I326" i="30"/>
  <c r="J326" i="30"/>
  <c r="K326" i="30"/>
  <c r="L326" i="30"/>
  <c r="M326" i="30"/>
  <c r="N326" i="30"/>
  <c r="O326" i="30"/>
  <c r="P326" i="30"/>
  <c r="Q326" i="30"/>
  <c r="R326" i="30"/>
  <c r="S326" i="30"/>
  <c r="T326" i="30"/>
  <c r="U326" i="30"/>
  <c r="B327" i="30"/>
  <c r="C327" i="30"/>
  <c r="D327" i="30"/>
  <c r="E327" i="30"/>
  <c r="F327" i="30"/>
  <c r="G327" i="30"/>
  <c r="H327" i="30"/>
  <c r="I327" i="30"/>
  <c r="J327" i="30"/>
  <c r="K327" i="30"/>
  <c r="L327" i="30"/>
  <c r="M327" i="30"/>
  <c r="N327" i="30"/>
  <c r="O327" i="30"/>
  <c r="P327" i="30"/>
  <c r="Q327" i="30"/>
  <c r="R327" i="30"/>
  <c r="S327" i="30"/>
  <c r="T327" i="30"/>
  <c r="U327" i="30"/>
  <c r="B328" i="30"/>
  <c r="C328" i="30"/>
  <c r="D328" i="30"/>
  <c r="E328" i="30"/>
  <c r="F328" i="30"/>
  <c r="G328" i="30"/>
  <c r="H328" i="30"/>
  <c r="I328" i="30"/>
  <c r="J328" i="30"/>
  <c r="K328" i="30"/>
  <c r="L328" i="30"/>
  <c r="M328" i="30"/>
  <c r="N328" i="30"/>
  <c r="O328" i="30"/>
  <c r="P328" i="30"/>
  <c r="Q328" i="30"/>
  <c r="R328" i="30"/>
  <c r="S328" i="30"/>
  <c r="T328" i="30"/>
  <c r="U328" i="30"/>
  <c r="B329" i="30"/>
  <c r="C329" i="30"/>
  <c r="D329" i="30"/>
  <c r="E329" i="30"/>
  <c r="F329" i="30"/>
  <c r="G329" i="30"/>
  <c r="H329" i="30"/>
  <c r="I329" i="30"/>
  <c r="J329" i="30"/>
  <c r="K329" i="30"/>
  <c r="L329" i="30"/>
  <c r="M329" i="30"/>
  <c r="N329" i="30"/>
  <c r="O329" i="30"/>
  <c r="P329" i="30"/>
  <c r="Q329" i="30"/>
  <c r="R329" i="30"/>
  <c r="S329" i="30"/>
  <c r="T329" i="30"/>
  <c r="U329" i="30"/>
  <c r="B330" i="30"/>
  <c r="C330" i="30"/>
  <c r="D330" i="30"/>
  <c r="E330" i="30"/>
  <c r="F330" i="30"/>
  <c r="G330" i="30"/>
  <c r="H330" i="30"/>
  <c r="I330" i="30"/>
  <c r="J330" i="30"/>
  <c r="K330" i="30"/>
  <c r="L330" i="30"/>
  <c r="M330" i="30"/>
  <c r="N330" i="30"/>
  <c r="O330" i="30"/>
  <c r="P330" i="30"/>
  <c r="Q330" i="30"/>
  <c r="R330" i="30"/>
  <c r="S330" i="30"/>
  <c r="T330" i="30"/>
  <c r="U330" i="30"/>
  <c r="B331" i="30"/>
  <c r="C331" i="30"/>
  <c r="D331" i="30"/>
  <c r="E331" i="30"/>
  <c r="F331" i="30"/>
  <c r="G331" i="30"/>
  <c r="H331" i="30"/>
  <c r="I331" i="30"/>
  <c r="J331" i="30"/>
  <c r="K331" i="30"/>
  <c r="L331" i="30"/>
  <c r="M331" i="30"/>
  <c r="N331" i="30"/>
  <c r="O331" i="30"/>
  <c r="P331" i="30"/>
  <c r="Q331" i="30"/>
  <c r="R331" i="30"/>
  <c r="S331" i="30"/>
  <c r="T331" i="30"/>
  <c r="U331" i="30"/>
  <c r="B332" i="30"/>
  <c r="C332" i="30"/>
  <c r="D332" i="30"/>
  <c r="E332" i="30"/>
  <c r="F332" i="30"/>
  <c r="G332" i="30"/>
  <c r="H332" i="30"/>
  <c r="I332" i="30"/>
  <c r="J332" i="30"/>
  <c r="K332" i="30"/>
  <c r="L332" i="30"/>
  <c r="M332" i="30"/>
  <c r="N332" i="30"/>
  <c r="O332" i="30"/>
  <c r="P332" i="30"/>
  <c r="Q332" i="30"/>
  <c r="R332" i="30"/>
  <c r="S332" i="30"/>
  <c r="T332" i="30"/>
  <c r="U332" i="30"/>
  <c r="B333" i="30"/>
  <c r="C333" i="30"/>
  <c r="D333" i="30"/>
  <c r="E333" i="30"/>
  <c r="F333" i="30"/>
  <c r="G333" i="30"/>
  <c r="H333" i="30"/>
  <c r="I333" i="30"/>
  <c r="J333" i="30"/>
  <c r="K333" i="30"/>
  <c r="L333" i="30"/>
  <c r="M333" i="30"/>
  <c r="N333" i="30"/>
  <c r="O333" i="30"/>
  <c r="P333" i="30"/>
  <c r="Q333" i="30"/>
  <c r="R333" i="30"/>
  <c r="S333" i="30"/>
  <c r="T333" i="30"/>
  <c r="U333" i="30"/>
  <c r="B334" i="30"/>
  <c r="C334" i="30"/>
  <c r="D334" i="30"/>
  <c r="E334" i="30"/>
  <c r="F334" i="30"/>
  <c r="G334" i="30"/>
  <c r="H334" i="30"/>
  <c r="I334" i="30"/>
  <c r="J334" i="30"/>
  <c r="K334" i="30"/>
  <c r="L334" i="30"/>
  <c r="M334" i="30"/>
  <c r="N334" i="30"/>
  <c r="O334" i="30"/>
  <c r="P334" i="30"/>
  <c r="Q334" i="30"/>
  <c r="R334" i="30"/>
  <c r="S334" i="30"/>
  <c r="T334" i="30"/>
  <c r="U334" i="30"/>
  <c r="B335" i="30"/>
  <c r="C335" i="30"/>
  <c r="D335" i="30"/>
  <c r="E335" i="30"/>
  <c r="F335" i="30"/>
  <c r="G335" i="30"/>
  <c r="H335" i="30"/>
  <c r="I335" i="30"/>
  <c r="J335" i="30"/>
  <c r="K335" i="30"/>
  <c r="L335" i="30"/>
  <c r="M335" i="30"/>
  <c r="N335" i="30"/>
  <c r="O335" i="30"/>
  <c r="P335" i="30"/>
  <c r="Q335" i="30"/>
  <c r="R335" i="30"/>
  <c r="S335" i="30"/>
  <c r="T335" i="30"/>
  <c r="U335" i="30"/>
  <c r="B336" i="30"/>
  <c r="C336" i="30"/>
  <c r="D336" i="30"/>
  <c r="E336" i="30"/>
  <c r="F336" i="30"/>
  <c r="G336" i="30"/>
  <c r="H336" i="30"/>
  <c r="I336" i="30"/>
  <c r="J336" i="30"/>
  <c r="K336" i="30"/>
  <c r="L336" i="30"/>
  <c r="M336" i="30"/>
  <c r="N336" i="30"/>
  <c r="O336" i="30"/>
  <c r="P336" i="30"/>
  <c r="Q336" i="30"/>
  <c r="R336" i="30"/>
  <c r="S336" i="30"/>
  <c r="T336" i="30"/>
  <c r="U336" i="30"/>
  <c r="B337" i="30"/>
  <c r="C337" i="30"/>
  <c r="D337" i="30"/>
  <c r="E337" i="30"/>
  <c r="F337" i="30"/>
  <c r="G337" i="30"/>
  <c r="H337" i="30"/>
  <c r="I337" i="30"/>
  <c r="J337" i="30"/>
  <c r="K337" i="30"/>
  <c r="L337" i="30"/>
  <c r="M337" i="30"/>
  <c r="N337" i="30"/>
  <c r="O337" i="30"/>
  <c r="P337" i="30"/>
  <c r="Q337" i="30"/>
  <c r="R337" i="30"/>
  <c r="S337" i="30"/>
  <c r="T337" i="30"/>
  <c r="U337" i="30"/>
  <c r="B338" i="30"/>
  <c r="C338" i="30"/>
  <c r="D338" i="30"/>
  <c r="E338" i="30"/>
  <c r="F338" i="30"/>
  <c r="G338" i="30"/>
  <c r="H338" i="30"/>
  <c r="I338" i="30"/>
  <c r="J338" i="30"/>
  <c r="K338" i="30"/>
  <c r="L338" i="30"/>
  <c r="M338" i="30"/>
  <c r="N338" i="30"/>
  <c r="O338" i="30"/>
  <c r="P338" i="30"/>
  <c r="Q338" i="30"/>
  <c r="R338" i="30"/>
  <c r="S338" i="30"/>
  <c r="T338" i="30"/>
  <c r="U338" i="30"/>
  <c r="B339" i="30"/>
  <c r="C339" i="30"/>
  <c r="D339" i="30"/>
  <c r="E339" i="30"/>
  <c r="F339" i="30"/>
  <c r="G339" i="30"/>
  <c r="H339" i="30"/>
  <c r="I339" i="30"/>
  <c r="J339" i="30"/>
  <c r="K339" i="30"/>
  <c r="L339" i="30"/>
  <c r="M339" i="30"/>
  <c r="N339" i="30"/>
  <c r="O339" i="30"/>
  <c r="P339" i="30"/>
  <c r="Q339" i="30"/>
  <c r="R339" i="30"/>
  <c r="S339" i="30"/>
  <c r="T339" i="30"/>
  <c r="U339" i="30"/>
  <c r="B340" i="30"/>
  <c r="C340" i="30"/>
  <c r="D340" i="30"/>
  <c r="E340" i="30"/>
  <c r="F340" i="30"/>
  <c r="G340" i="30"/>
  <c r="H340" i="30"/>
  <c r="I340" i="30"/>
  <c r="J340" i="30"/>
  <c r="K340" i="30"/>
  <c r="L340" i="30"/>
  <c r="M340" i="30"/>
  <c r="N340" i="30"/>
  <c r="O340" i="30"/>
  <c r="P340" i="30"/>
  <c r="Q340" i="30"/>
  <c r="R340" i="30"/>
  <c r="S340" i="30"/>
  <c r="T340" i="30"/>
  <c r="U340" i="30"/>
  <c r="B341" i="30"/>
  <c r="C341" i="30"/>
  <c r="D341" i="30"/>
  <c r="E341" i="30"/>
  <c r="F341" i="30"/>
  <c r="G341" i="30"/>
  <c r="H341" i="30"/>
  <c r="I341" i="30"/>
  <c r="J341" i="30"/>
  <c r="K341" i="30"/>
  <c r="L341" i="30"/>
  <c r="M341" i="30"/>
  <c r="N341" i="30"/>
  <c r="O341" i="30"/>
  <c r="P341" i="30"/>
  <c r="Q341" i="30"/>
  <c r="R341" i="30"/>
  <c r="S341" i="30"/>
  <c r="T341" i="30"/>
  <c r="U341" i="30"/>
  <c r="B342" i="30"/>
  <c r="C342" i="30"/>
  <c r="D342" i="30"/>
  <c r="E342" i="30"/>
  <c r="F342" i="30"/>
  <c r="G342" i="30"/>
  <c r="H342" i="30"/>
  <c r="I342" i="30"/>
  <c r="J342" i="30"/>
  <c r="K342" i="30"/>
  <c r="L342" i="30"/>
  <c r="M342" i="30"/>
  <c r="N342" i="30"/>
  <c r="O342" i="30"/>
  <c r="P342" i="30"/>
  <c r="Q342" i="30"/>
  <c r="R342" i="30"/>
  <c r="S342" i="30"/>
  <c r="T342" i="30"/>
  <c r="U342" i="30"/>
  <c r="B343" i="30"/>
  <c r="C343" i="30"/>
  <c r="D343" i="30"/>
  <c r="E343" i="30"/>
  <c r="F343" i="30"/>
  <c r="G343" i="30"/>
  <c r="H343" i="30"/>
  <c r="I343" i="30"/>
  <c r="J343" i="30"/>
  <c r="K343" i="30"/>
  <c r="L343" i="30"/>
  <c r="M343" i="30"/>
  <c r="N343" i="30"/>
  <c r="O343" i="30"/>
  <c r="P343" i="30"/>
  <c r="Q343" i="30"/>
  <c r="R343" i="30"/>
  <c r="S343" i="30"/>
  <c r="T343" i="30"/>
  <c r="U343" i="30"/>
  <c r="B344" i="30"/>
  <c r="C344" i="30"/>
  <c r="D344" i="30"/>
  <c r="E344" i="30"/>
  <c r="F344" i="30"/>
  <c r="G344" i="30"/>
  <c r="H344" i="30"/>
  <c r="I344" i="30"/>
  <c r="J344" i="30"/>
  <c r="K344" i="30"/>
  <c r="L344" i="30"/>
  <c r="M344" i="30"/>
  <c r="N344" i="30"/>
  <c r="O344" i="30"/>
  <c r="P344" i="30"/>
  <c r="Q344" i="30"/>
  <c r="R344" i="30"/>
  <c r="S344" i="30"/>
  <c r="T344" i="30"/>
  <c r="U344" i="30"/>
  <c r="B345" i="30"/>
  <c r="C345" i="30"/>
  <c r="D345" i="30"/>
  <c r="E345" i="30"/>
  <c r="F345" i="30"/>
  <c r="G345" i="30"/>
  <c r="H345" i="30"/>
  <c r="I345" i="30"/>
  <c r="J345" i="30"/>
  <c r="K345" i="30"/>
  <c r="L345" i="30"/>
  <c r="M345" i="30"/>
  <c r="N345" i="30"/>
  <c r="O345" i="30"/>
  <c r="P345" i="30"/>
  <c r="Q345" i="30"/>
  <c r="R345" i="30"/>
  <c r="S345" i="30"/>
  <c r="T345" i="30"/>
  <c r="U345" i="30"/>
  <c r="B346" i="30"/>
  <c r="C346" i="30"/>
  <c r="D346" i="30"/>
  <c r="E346" i="30"/>
  <c r="F346" i="30"/>
  <c r="G346" i="30"/>
  <c r="H346" i="30"/>
  <c r="I346" i="30"/>
  <c r="J346" i="30"/>
  <c r="K346" i="30"/>
  <c r="L346" i="30"/>
  <c r="M346" i="30"/>
  <c r="N346" i="30"/>
  <c r="O346" i="30"/>
  <c r="P346" i="30"/>
  <c r="Q346" i="30"/>
  <c r="R346" i="30"/>
  <c r="S346" i="30"/>
  <c r="T346" i="30"/>
  <c r="U346" i="30"/>
  <c r="C2" i="30"/>
  <c r="D2" i="30"/>
  <c r="E2" i="30"/>
  <c r="F2" i="30"/>
  <c r="G2" i="30"/>
  <c r="H2" i="30"/>
  <c r="I2" i="30"/>
  <c r="J2" i="30"/>
  <c r="K2" i="30"/>
  <c r="L2" i="30"/>
  <c r="M2" i="30"/>
  <c r="N2" i="30"/>
  <c r="O2" i="30"/>
  <c r="P2" i="30"/>
  <c r="Q2" i="30"/>
  <c r="R2" i="30"/>
  <c r="S2" i="30"/>
  <c r="T2" i="30"/>
  <c r="U2" i="30"/>
  <c r="B2" i="30"/>
  <c r="B1284" i="28"/>
  <c r="B1283" i="28"/>
  <c r="B1282" i="28"/>
  <c r="B1281" i="28"/>
  <c r="B1280" i="28"/>
  <c r="B1279" i="28"/>
  <c r="B1278" i="28"/>
  <c r="B1277" i="28"/>
  <c r="B1276" i="28"/>
  <c r="B1275" i="28"/>
  <c r="B1274" i="28"/>
  <c r="B1273" i="28"/>
  <c r="B1272" i="28"/>
  <c r="B1271" i="28"/>
  <c r="B1270" i="28"/>
  <c r="B1269" i="28"/>
  <c r="B1268" i="28"/>
  <c r="B1267" i="28"/>
  <c r="B1266" i="28"/>
  <c r="B1265" i="28"/>
  <c r="B1264" i="28"/>
  <c r="B1263" i="28"/>
  <c r="B1262" i="28"/>
  <c r="B1261" i="28"/>
  <c r="B1260" i="28"/>
  <c r="B1259" i="28"/>
  <c r="B1258" i="28"/>
  <c r="B1257" i="28"/>
  <c r="B1256" i="28"/>
  <c r="B1255" i="28"/>
  <c r="B1254" i="28"/>
  <c r="B1253" i="28"/>
  <c r="B1252" i="28"/>
  <c r="B1251" i="28"/>
  <c r="B1250" i="28"/>
  <c r="B1249" i="28"/>
  <c r="B1248" i="28"/>
  <c r="B1247" i="28"/>
  <c r="B1246" i="28"/>
  <c r="B1245" i="28"/>
  <c r="B1244" i="28"/>
  <c r="B1243" i="28"/>
  <c r="B1242" i="28"/>
  <c r="B1241" i="28"/>
  <c r="B1240" i="28"/>
  <c r="B1239" i="28"/>
  <c r="B1238" i="28"/>
  <c r="B1237" i="28"/>
  <c r="B1236" i="28"/>
  <c r="B1235" i="28"/>
  <c r="B1234" i="28"/>
  <c r="B1233" i="28"/>
  <c r="B1232" i="28"/>
  <c r="B1231" i="28"/>
  <c r="B1230" i="28"/>
  <c r="B1229" i="28"/>
  <c r="B1228" i="28"/>
  <c r="B1227" i="28"/>
  <c r="B1226" i="28"/>
  <c r="B1225" i="28"/>
  <c r="B1224" i="28"/>
  <c r="B1223" i="28"/>
  <c r="B1222" i="28"/>
  <c r="B1221" i="28"/>
  <c r="B1220" i="28"/>
  <c r="B1219" i="28"/>
  <c r="B1218" i="28"/>
  <c r="B1217" i="28"/>
  <c r="B1216" i="28"/>
  <c r="B1215" i="28"/>
  <c r="B1214" i="28"/>
  <c r="B1213" i="28"/>
  <c r="B1212" i="28"/>
  <c r="B1211" i="28"/>
  <c r="B1210" i="28"/>
  <c r="B1209" i="28"/>
  <c r="B1208" i="28"/>
  <c r="B1207" i="28"/>
  <c r="B1206" i="28"/>
  <c r="B1205" i="28"/>
  <c r="B1204" i="28"/>
  <c r="B1203" i="28"/>
  <c r="B1202" i="28"/>
  <c r="B1201" i="28"/>
  <c r="B1200" i="28"/>
  <c r="B1199" i="28"/>
  <c r="B1198" i="28"/>
  <c r="B1197" i="28"/>
  <c r="B1196" i="28"/>
  <c r="B1195" i="28"/>
  <c r="B1194" i="28"/>
  <c r="B1193" i="28"/>
  <c r="B1192" i="28"/>
  <c r="B1191" i="28"/>
  <c r="B1190" i="28"/>
  <c r="B1189" i="28"/>
  <c r="B1188" i="28"/>
  <c r="B1187" i="28"/>
  <c r="B1186" i="28"/>
  <c r="B1185" i="28"/>
  <c r="B1184" i="28"/>
  <c r="B1183" i="28"/>
  <c r="B1182" i="28"/>
  <c r="B1181" i="28"/>
  <c r="B1180" i="28"/>
  <c r="B1179" i="28"/>
  <c r="B1178" i="28"/>
  <c r="B1177" i="28"/>
  <c r="B1176" i="28"/>
  <c r="B1175" i="28"/>
  <c r="B1174" i="28"/>
  <c r="B1173" i="28"/>
  <c r="B1172" i="28"/>
  <c r="B1171" i="28"/>
  <c r="B1170" i="28"/>
  <c r="B1169" i="28"/>
  <c r="B1168" i="28"/>
  <c r="B1167" i="28"/>
  <c r="B1166" i="28"/>
  <c r="B1165" i="28"/>
  <c r="B1164" i="28"/>
  <c r="B1163" i="28"/>
  <c r="B1162" i="28"/>
  <c r="B1161" i="28"/>
  <c r="B1160" i="28"/>
  <c r="B1159" i="28"/>
  <c r="B1158" i="28"/>
  <c r="B1157" i="28"/>
  <c r="B1156" i="28"/>
  <c r="B1155" i="28"/>
  <c r="B1154" i="28"/>
  <c r="B1153" i="28"/>
  <c r="B1152" i="28"/>
  <c r="B1151" i="28"/>
  <c r="B1150" i="28"/>
  <c r="B1149" i="28"/>
  <c r="B1148" i="28"/>
  <c r="B1147" i="28"/>
  <c r="B1146" i="28"/>
  <c r="B1145" i="28"/>
  <c r="B1144" i="28"/>
  <c r="B1143" i="28"/>
  <c r="B1142" i="28"/>
  <c r="B1141" i="28"/>
  <c r="B1140" i="28"/>
  <c r="B1139" i="28"/>
  <c r="B1138" i="28"/>
  <c r="B1137" i="28"/>
  <c r="B1136" i="28"/>
  <c r="B1135" i="28"/>
  <c r="B1134" i="28"/>
  <c r="B1133" i="28"/>
  <c r="B1132" i="28"/>
  <c r="B1131" i="28"/>
  <c r="B1130" i="28"/>
  <c r="B1129" i="28"/>
  <c r="B1128" i="28"/>
  <c r="B1127" i="28"/>
  <c r="B1126" i="28"/>
  <c r="B1125" i="28"/>
  <c r="B1124" i="28"/>
  <c r="B1123" i="28"/>
  <c r="B1122" i="28"/>
  <c r="B1121" i="28"/>
  <c r="B1120" i="28"/>
  <c r="B1119" i="28"/>
  <c r="B1118" i="28"/>
  <c r="B1117" i="28"/>
  <c r="B1116" i="28"/>
  <c r="B1115" i="28"/>
  <c r="B1114" i="28"/>
  <c r="B1113" i="28"/>
  <c r="B1112" i="28"/>
  <c r="B1111" i="28"/>
  <c r="B1110" i="28"/>
  <c r="B1109" i="28"/>
  <c r="B1108" i="28"/>
  <c r="B1107" i="28"/>
  <c r="B1106" i="28"/>
  <c r="B1105" i="28"/>
  <c r="B1104" i="28"/>
  <c r="B1103" i="28"/>
  <c r="B1102" i="28"/>
  <c r="B1101" i="28"/>
  <c r="B1100" i="28"/>
  <c r="B1099" i="28"/>
  <c r="B1098" i="28"/>
  <c r="B1097" i="28"/>
  <c r="B1096" i="28"/>
  <c r="B1095" i="28"/>
  <c r="B1094" i="28"/>
  <c r="B1093" i="28"/>
  <c r="B1092" i="28"/>
  <c r="B1091" i="28"/>
  <c r="B1090" i="28"/>
  <c r="B1089" i="28"/>
  <c r="B1088" i="28"/>
  <c r="B1087" i="28"/>
  <c r="B1086" i="28"/>
  <c r="B1085" i="28"/>
  <c r="B1084" i="28"/>
  <c r="B1083" i="28"/>
  <c r="B1082" i="28"/>
  <c r="B1081" i="28"/>
  <c r="B1080" i="28"/>
  <c r="B1079" i="28"/>
  <c r="B1078" i="28"/>
  <c r="B1077" i="28"/>
  <c r="B1076" i="28"/>
  <c r="B1075" i="28"/>
  <c r="B1074" i="28"/>
  <c r="B1073" i="28"/>
  <c r="B1072" i="28"/>
  <c r="B1071" i="28"/>
  <c r="B1070" i="28"/>
  <c r="B1069" i="28"/>
  <c r="B1068" i="28"/>
  <c r="B1067" i="28"/>
  <c r="B1066" i="28"/>
  <c r="B1065" i="28"/>
  <c r="B1064" i="28"/>
  <c r="B1063" i="28"/>
  <c r="B1062" i="28"/>
  <c r="B1061" i="28"/>
  <c r="B1060" i="28"/>
  <c r="B1059" i="28"/>
  <c r="B1058" i="28"/>
  <c r="B1057" i="28"/>
  <c r="B1056" i="28"/>
  <c r="B1055" i="28"/>
  <c r="B1054" i="28"/>
  <c r="B1053" i="28"/>
  <c r="B1052" i="28"/>
  <c r="B1051" i="28"/>
  <c r="B1050" i="28"/>
  <c r="B1049" i="28"/>
  <c r="B1048" i="28"/>
  <c r="B1047" i="28"/>
  <c r="B1046" i="28"/>
  <c r="B1045" i="28"/>
  <c r="B1044" i="28"/>
  <c r="B1043" i="28"/>
  <c r="B1042" i="28"/>
  <c r="B1041" i="28"/>
  <c r="B1040" i="28"/>
  <c r="B1039" i="28"/>
  <c r="B1038" i="28"/>
  <c r="B1037" i="28"/>
  <c r="B1036" i="28"/>
  <c r="B1035" i="28"/>
  <c r="B1034" i="28"/>
  <c r="B1033" i="28"/>
  <c r="B1032" i="28"/>
  <c r="B1031" i="28"/>
  <c r="B1030" i="28"/>
  <c r="B1029" i="28"/>
  <c r="B1028" i="28"/>
  <c r="B1027" i="28"/>
  <c r="B1026" i="28"/>
  <c r="B1025" i="28"/>
  <c r="B1024" i="28"/>
  <c r="B1023" i="28"/>
  <c r="B1022" i="28"/>
  <c r="B1021" i="28"/>
  <c r="B1020" i="28"/>
  <c r="B1019" i="28"/>
  <c r="B1018" i="28"/>
  <c r="B1017" i="28"/>
  <c r="B1016" i="28"/>
  <c r="B1015" i="28"/>
  <c r="B1014" i="28"/>
  <c r="B1013" i="28"/>
  <c r="B1012" i="28"/>
  <c r="B1011" i="28"/>
  <c r="B1010" i="28"/>
  <c r="B1009" i="28"/>
  <c r="B1008" i="28"/>
  <c r="B1007" i="28"/>
  <c r="B1006" i="28"/>
  <c r="B1005" i="28"/>
  <c r="B1004" i="28"/>
  <c r="B1003" i="28"/>
  <c r="B1002" i="28"/>
  <c r="B1001" i="28"/>
  <c r="B1000" i="28"/>
  <c r="B999" i="28"/>
  <c r="B998" i="28"/>
  <c r="B997" i="28"/>
  <c r="B996" i="28"/>
  <c r="B995" i="28"/>
  <c r="B994" i="28"/>
  <c r="B993" i="28"/>
  <c r="B992" i="28"/>
  <c r="B991" i="28"/>
  <c r="B990" i="28"/>
  <c r="B989" i="28"/>
  <c r="B988" i="28"/>
  <c r="B987" i="28"/>
  <c r="B986" i="28"/>
  <c r="B985" i="28"/>
  <c r="B984" i="28"/>
  <c r="B983" i="28"/>
  <c r="B982" i="28"/>
  <c r="B981" i="28"/>
  <c r="B980" i="28"/>
  <c r="B979" i="28"/>
  <c r="B978" i="28"/>
  <c r="B977" i="28"/>
  <c r="B976" i="28"/>
  <c r="B975" i="28"/>
  <c r="B974" i="28"/>
  <c r="B973" i="28"/>
  <c r="B972" i="28"/>
  <c r="B971" i="28"/>
  <c r="B970" i="28"/>
  <c r="B969" i="28"/>
  <c r="B968" i="28"/>
  <c r="B967" i="28"/>
  <c r="B966" i="28"/>
  <c r="B965" i="28"/>
  <c r="B964" i="28"/>
  <c r="B963" i="28"/>
  <c r="B962" i="28"/>
  <c r="B961" i="28"/>
  <c r="B960" i="28"/>
  <c r="B959" i="28"/>
  <c r="B958" i="28"/>
  <c r="B957" i="28"/>
  <c r="B956" i="28"/>
  <c r="B955" i="28"/>
  <c r="B954" i="28"/>
  <c r="B953" i="28"/>
  <c r="B952" i="28"/>
  <c r="B951" i="28"/>
  <c r="B950" i="28"/>
  <c r="B949" i="28"/>
  <c r="B948" i="28"/>
  <c r="B947" i="28"/>
  <c r="B946" i="28"/>
  <c r="B945" i="28"/>
  <c r="B944" i="28"/>
  <c r="B943" i="28"/>
  <c r="B942" i="28"/>
  <c r="B941" i="28"/>
  <c r="B940" i="28"/>
  <c r="B939" i="28"/>
  <c r="B938" i="28"/>
  <c r="B937" i="28"/>
  <c r="B936" i="28"/>
  <c r="B935" i="28"/>
  <c r="B934" i="28"/>
  <c r="B933" i="28"/>
  <c r="B932" i="28"/>
  <c r="B931" i="28"/>
  <c r="B930" i="28"/>
  <c r="B929" i="28"/>
  <c r="B928" i="28"/>
  <c r="B927" i="28"/>
  <c r="B926" i="28"/>
  <c r="B925" i="28"/>
  <c r="B924" i="28"/>
  <c r="B923" i="28"/>
  <c r="B922" i="28"/>
  <c r="B921" i="28"/>
  <c r="B920" i="28"/>
  <c r="B919" i="28"/>
  <c r="B918" i="28"/>
  <c r="B917" i="28"/>
  <c r="B916" i="28"/>
  <c r="B915" i="28"/>
  <c r="B914" i="28"/>
  <c r="B913" i="28"/>
  <c r="B912" i="28"/>
  <c r="B911" i="28"/>
  <c r="B910" i="28"/>
  <c r="B909" i="28"/>
  <c r="B908" i="28"/>
  <c r="B907" i="28"/>
  <c r="B906" i="28"/>
  <c r="B905" i="28"/>
  <c r="B904" i="28"/>
  <c r="B903" i="28"/>
  <c r="B902" i="28"/>
  <c r="B901" i="28"/>
  <c r="B900" i="28"/>
  <c r="B899" i="28"/>
  <c r="B898" i="28"/>
  <c r="B897" i="28"/>
  <c r="B896" i="28"/>
  <c r="B895" i="28"/>
  <c r="B894" i="28"/>
  <c r="B893" i="28"/>
  <c r="B892" i="28"/>
  <c r="B891" i="28"/>
  <c r="B890" i="28"/>
  <c r="B889" i="28"/>
  <c r="B888" i="28"/>
  <c r="B887" i="28"/>
  <c r="B886" i="28"/>
  <c r="B885" i="28"/>
  <c r="B884" i="28"/>
  <c r="B883" i="28"/>
  <c r="B882" i="28"/>
  <c r="B881" i="28"/>
  <c r="B880" i="28"/>
  <c r="B879" i="28"/>
  <c r="B878" i="28"/>
  <c r="B877" i="28"/>
  <c r="B876" i="28"/>
  <c r="B875" i="28"/>
  <c r="B874" i="28"/>
  <c r="B873" i="28"/>
  <c r="B872" i="28"/>
  <c r="B871" i="28"/>
  <c r="B870" i="28"/>
  <c r="B869" i="28"/>
  <c r="B868" i="28"/>
  <c r="B867" i="28"/>
  <c r="B866" i="28"/>
  <c r="B865" i="28"/>
  <c r="B864" i="28"/>
  <c r="B863" i="28"/>
  <c r="B862" i="28"/>
  <c r="B861" i="28"/>
  <c r="B860" i="28"/>
  <c r="B859" i="28"/>
  <c r="B858" i="28"/>
  <c r="B857" i="28"/>
  <c r="B856" i="28"/>
  <c r="B855" i="28"/>
  <c r="B854" i="28"/>
  <c r="B853" i="28"/>
  <c r="B852" i="28"/>
  <c r="B851" i="28"/>
  <c r="B850" i="28"/>
  <c r="B849" i="28"/>
  <c r="B848" i="28"/>
  <c r="B847" i="28"/>
  <c r="B846" i="28"/>
  <c r="B845" i="28"/>
  <c r="B844" i="28"/>
  <c r="B843" i="28"/>
  <c r="B842" i="28"/>
  <c r="B841" i="28"/>
  <c r="B840" i="28"/>
  <c r="B839" i="28"/>
  <c r="B838" i="28"/>
  <c r="B837" i="28"/>
  <c r="B836" i="28"/>
  <c r="B835" i="28"/>
  <c r="B834" i="28"/>
  <c r="B833" i="28"/>
  <c r="B832" i="28"/>
  <c r="B831" i="28"/>
  <c r="B830" i="28"/>
  <c r="B829" i="28"/>
  <c r="B828" i="28"/>
  <c r="B827" i="28"/>
  <c r="B826" i="28"/>
  <c r="B825" i="28"/>
  <c r="B824" i="28"/>
  <c r="B823" i="28"/>
  <c r="B822" i="28"/>
  <c r="B821" i="28"/>
  <c r="B820" i="28"/>
  <c r="B819" i="28"/>
  <c r="B818" i="28"/>
  <c r="B817" i="28"/>
  <c r="B816" i="28"/>
  <c r="B815" i="28"/>
  <c r="B814" i="28"/>
  <c r="B813" i="28"/>
  <c r="B812" i="28"/>
  <c r="B811" i="28"/>
  <c r="B810" i="28"/>
  <c r="B809" i="28"/>
  <c r="B808" i="28"/>
  <c r="B807" i="28"/>
  <c r="B806" i="28"/>
  <c r="B805" i="28"/>
  <c r="B804" i="28"/>
  <c r="B803" i="28"/>
  <c r="B802" i="28"/>
  <c r="B801" i="28"/>
  <c r="B800" i="28"/>
  <c r="B799" i="28"/>
  <c r="B798" i="28"/>
  <c r="B797" i="28"/>
  <c r="B796" i="28"/>
  <c r="B795" i="28"/>
  <c r="B794" i="28"/>
  <c r="B793" i="28"/>
  <c r="B792" i="28"/>
  <c r="B791" i="28"/>
  <c r="B790" i="28"/>
  <c r="B789" i="28"/>
  <c r="B788" i="28"/>
  <c r="B787" i="28"/>
  <c r="B786" i="28"/>
  <c r="B785" i="28"/>
  <c r="B784" i="28"/>
  <c r="B783" i="28"/>
  <c r="B782" i="28"/>
  <c r="B781" i="28"/>
  <c r="B780" i="28"/>
  <c r="B779" i="28"/>
  <c r="B778" i="28"/>
  <c r="B777" i="28"/>
  <c r="B776" i="28"/>
  <c r="B775" i="28"/>
  <c r="B774" i="28"/>
  <c r="B773" i="28"/>
  <c r="B772" i="28"/>
  <c r="B771" i="28"/>
  <c r="B770" i="28"/>
  <c r="B769" i="28"/>
  <c r="B768" i="28"/>
  <c r="B767" i="28"/>
  <c r="B766" i="28"/>
  <c r="B765" i="28"/>
  <c r="B764" i="28"/>
  <c r="B763" i="28"/>
  <c r="B762" i="28"/>
  <c r="B761" i="28"/>
  <c r="B760" i="28"/>
  <c r="B759" i="28"/>
  <c r="B758" i="28"/>
  <c r="B757" i="28"/>
  <c r="B756" i="28"/>
  <c r="B755" i="28"/>
  <c r="B754" i="28"/>
  <c r="B753" i="28"/>
  <c r="B752" i="28"/>
  <c r="B751" i="28"/>
  <c r="B750" i="28"/>
  <c r="B749" i="28"/>
  <c r="B748" i="28"/>
  <c r="B747" i="28"/>
  <c r="B746" i="28"/>
  <c r="B745" i="28"/>
  <c r="B744" i="28"/>
  <c r="B743" i="28"/>
  <c r="B742" i="28"/>
  <c r="B741" i="28"/>
  <c r="B740" i="28"/>
  <c r="B739" i="28"/>
  <c r="B738" i="28"/>
  <c r="B737" i="28"/>
  <c r="B736" i="28"/>
  <c r="B735" i="28"/>
  <c r="B734" i="28"/>
  <c r="B733" i="28"/>
  <c r="B732" i="28"/>
  <c r="B731" i="28"/>
  <c r="B730" i="28"/>
  <c r="B729" i="28"/>
  <c r="B728" i="28"/>
  <c r="B727" i="28"/>
  <c r="B726" i="28"/>
  <c r="B725" i="28"/>
  <c r="B724" i="28"/>
  <c r="B723" i="28"/>
  <c r="B722" i="28"/>
  <c r="B721" i="28"/>
  <c r="B720" i="28"/>
  <c r="B719" i="28"/>
  <c r="B718" i="28"/>
  <c r="B717" i="28"/>
  <c r="B716" i="28"/>
  <c r="B715" i="28"/>
  <c r="B714" i="28"/>
  <c r="B713" i="28"/>
  <c r="B712" i="28"/>
  <c r="B711" i="28"/>
  <c r="B710" i="28"/>
  <c r="B709" i="28"/>
  <c r="B708" i="28"/>
  <c r="B707" i="28"/>
  <c r="B706" i="28"/>
  <c r="B705" i="28"/>
  <c r="B704" i="28"/>
  <c r="B703" i="28"/>
  <c r="B702" i="28"/>
  <c r="B701" i="28"/>
  <c r="B700" i="28"/>
  <c r="B699" i="28"/>
  <c r="B698" i="28"/>
  <c r="B697" i="28"/>
  <c r="B696" i="28"/>
  <c r="B695" i="28"/>
  <c r="B694" i="28"/>
  <c r="B693" i="28"/>
  <c r="B692" i="28"/>
  <c r="B691" i="28"/>
  <c r="B690" i="28"/>
  <c r="B689" i="28"/>
  <c r="B688" i="28"/>
  <c r="B687" i="28"/>
  <c r="B686" i="28"/>
  <c r="B685" i="28"/>
  <c r="B684" i="28"/>
  <c r="B683" i="28"/>
  <c r="B682" i="28"/>
  <c r="B681" i="28"/>
  <c r="B680" i="28"/>
  <c r="B679" i="28"/>
  <c r="B678" i="28"/>
  <c r="B677" i="28"/>
  <c r="B676" i="28"/>
  <c r="B675" i="28"/>
  <c r="B674" i="28"/>
  <c r="B673" i="28"/>
  <c r="B672" i="28"/>
  <c r="B671" i="28"/>
  <c r="B670" i="28"/>
  <c r="B669" i="28"/>
  <c r="B668" i="28"/>
  <c r="B667" i="28"/>
  <c r="B666" i="28"/>
  <c r="B665" i="28"/>
  <c r="B664" i="28"/>
  <c r="B663" i="28"/>
  <c r="B662" i="28"/>
  <c r="B661" i="28"/>
  <c r="B660" i="28"/>
  <c r="B659" i="28"/>
  <c r="B658" i="28"/>
  <c r="B657" i="28"/>
  <c r="B656" i="28"/>
  <c r="B655" i="28"/>
  <c r="B654" i="28"/>
  <c r="B653" i="28"/>
  <c r="B652" i="28"/>
  <c r="B651" i="28"/>
  <c r="B650" i="28"/>
  <c r="B649" i="28"/>
  <c r="B648" i="28"/>
  <c r="B647" i="28"/>
  <c r="B646" i="28"/>
  <c r="B645" i="28"/>
  <c r="B644" i="28"/>
  <c r="B643" i="28"/>
  <c r="B642" i="28"/>
  <c r="B641" i="28"/>
  <c r="B640" i="28"/>
  <c r="B639" i="28"/>
  <c r="B638" i="28"/>
  <c r="B637" i="28"/>
  <c r="B636" i="28"/>
  <c r="B635" i="28"/>
  <c r="B634" i="28"/>
  <c r="B633" i="28"/>
  <c r="B632" i="28"/>
  <c r="B631" i="28"/>
  <c r="B630" i="28"/>
  <c r="B629" i="28"/>
  <c r="B628" i="28"/>
  <c r="B627" i="28"/>
  <c r="B626" i="28"/>
  <c r="B625" i="28"/>
  <c r="B624" i="28"/>
  <c r="B623" i="28"/>
  <c r="B622" i="28"/>
  <c r="B621" i="28"/>
  <c r="B620" i="28"/>
  <c r="B619" i="28"/>
  <c r="B618" i="28"/>
  <c r="B617" i="28"/>
  <c r="B616" i="28"/>
  <c r="B615" i="28"/>
  <c r="B614" i="28"/>
  <c r="B613" i="28"/>
  <c r="B612" i="28"/>
  <c r="B611" i="28"/>
  <c r="B610" i="28"/>
  <c r="B609" i="28"/>
  <c r="B608" i="28"/>
  <c r="B607" i="28"/>
  <c r="B606" i="28"/>
  <c r="B605" i="28"/>
  <c r="B604" i="28"/>
  <c r="B603" i="28"/>
  <c r="B602" i="28"/>
  <c r="B601" i="28"/>
  <c r="B600" i="28"/>
  <c r="B599" i="28"/>
  <c r="B598" i="28"/>
  <c r="B597" i="28"/>
  <c r="B596" i="28"/>
  <c r="B595" i="28"/>
  <c r="B594" i="28"/>
  <c r="B593" i="28"/>
  <c r="B592" i="28"/>
  <c r="B591" i="28"/>
  <c r="B590" i="28"/>
  <c r="B589" i="28"/>
  <c r="B588" i="28"/>
  <c r="B587" i="28"/>
  <c r="B586" i="28"/>
  <c r="B585" i="28"/>
  <c r="B584" i="28"/>
  <c r="B583" i="28"/>
  <c r="B582" i="28"/>
  <c r="B581" i="28"/>
  <c r="B580" i="28"/>
  <c r="B579" i="28"/>
  <c r="B578" i="28"/>
  <c r="B577" i="28"/>
  <c r="B576" i="28"/>
  <c r="B575" i="28"/>
  <c r="B574" i="28"/>
  <c r="B573" i="28"/>
  <c r="B572" i="28"/>
  <c r="B571" i="28"/>
  <c r="B570" i="28"/>
  <c r="B569" i="28"/>
  <c r="B568" i="28"/>
  <c r="B567" i="28"/>
  <c r="B566" i="28"/>
  <c r="B565" i="28"/>
  <c r="B564" i="28"/>
  <c r="B563" i="28"/>
  <c r="B562" i="28"/>
  <c r="B561" i="28"/>
  <c r="B560" i="28"/>
  <c r="B559" i="28"/>
  <c r="B558" i="28"/>
  <c r="B557" i="28"/>
  <c r="B556" i="28"/>
  <c r="B555" i="28"/>
  <c r="B554" i="28"/>
  <c r="B553" i="28"/>
  <c r="B552" i="28"/>
  <c r="B551" i="28"/>
  <c r="B550" i="28"/>
  <c r="B549" i="28"/>
  <c r="B548" i="28"/>
  <c r="B547" i="28"/>
  <c r="B546" i="28"/>
  <c r="B545" i="28"/>
  <c r="B544" i="28"/>
  <c r="B543" i="28"/>
  <c r="B542" i="28"/>
  <c r="B541" i="28"/>
  <c r="B540" i="28"/>
  <c r="B539" i="28"/>
  <c r="B538" i="28"/>
  <c r="B537" i="28"/>
  <c r="B536" i="28"/>
  <c r="B535" i="28"/>
  <c r="B534" i="28"/>
  <c r="B533" i="28"/>
  <c r="B532" i="28"/>
  <c r="B531" i="28"/>
  <c r="B530" i="28"/>
  <c r="B529" i="28"/>
  <c r="B528" i="28"/>
  <c r="B527" i="28"/>
  <c r="B526" i="28"/>
  <c r="B525" i="28"/>
  <c r="B524" i="28"/>
  <c r="B523" i="28"/>
  <c r="B522" i="28"/>
  <c r="B521" i="28"/>
  <c r="B520" i="28"/>
  <c r="B519" i="28"/>
  <c r="B518" i="28"/>
  <c r="B517" i="28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  <c r="K11" i="13" l="1"/>
  <c r="H11" i="13"/>
  <c r="E11" i="13"/>
  <c r="D11" i="13"/>
  <c r="K10" i="13"/>
  <c r="H10" i="13"/>
  <c r="E10" i="13"/>
  <c r="D10" i="13"/>
  <c r="K9" i="13"/>
  <c r="H9" i="13"/>
  <c r="E9" i="13"/>
  <c r="D9" i="13"/>
  <c r="K8" i="13"/>
  <c r="H8" i="13"/>
  <c r="E8" i="13"/>
  <c r="D8" i="13"/>
  <c r="K7" i="13"/>
  <c r="H7" i="13"/>
  <c r="E7" i="13"/>
  <c r="D7" i="13"/>
  <c r="K6" i="13"/>
  <c r="H6" i="13"/>
  <c r="E6" i="13"/>
  <c r="D6" i="13"/>
  <c r="K5" i="13"/>
  <c r="H5" i="13"/>
  <c r="E5" i="13"/>
  <c r="D5" i="13"/>
  <c r="K4" i="13"/>
  <c r="H4" i="13"/>
  <c r="E4" i="13"/>
  <c r="D4" i="13"/>
  <c r="K3" i="13"/>
  <c r="H3" i="13"/>
  <c r="E3" i="13"/>
  <c r="D3" i="13"/>
  <c r="K2" i="13"/>
  <c r="H2" i="13"/>
  <c r="E2" i="13"/>
  <c r="D2" i="13"/>
  <c r="H3" i="19" l="1"/>
  <c r="H4" i="19"/>
  <c r="H5" i="19"/>
  <c r="H6" i="19"/>
  <c r="H7" i="19"/>
  <c r="H8" i="19"/>
  <c r="H9" i="19"/>
  <c r="H10" i="19"/>
  <c r="H11" i="19"/>
  <c r="H2" i="19"/>
  <c r="E3" i="19"/>
  <c r="E4" i="19"/>
  <c r="E5" i="19"/>
  <c r="E6" i="19"/>
  <c r="E7" i="19"/>
  <c r="E8" i="19"/>
  <c r="E9" i="19"/>
  <c r="E10" i="19"/>
  <c r="E11" i="19"/>
  <c r="E2" i="19"/>
  <c r="B15" i="20"/>
  <c r="B14" i="20"/>
  <c r="C18" i="8"/>
  <c r="D18" i="8"/>
  <c r="E18" i="8"/>
  <c r="C17" i="8"/>
  <c r="D17" i="8"/>
  <c r="E17" i="8"/>
  <c r="C16" i="8"/>
  <c r="D16" i="8"/>
  <c r="E16" i="8"/>
  <c r="C15" i="8"/>
  <c r="D15" i="8"/>
  <c r="E15" i="8"/>
  <c r="C14" i="8"/>
  <c r="D14" i="8"/>
  <c r="E14" i="8"/>
  <c r="K11" i="19"/>
  <c r="D11" i="19"/>
  <c r="K10" i="19"/>
  <c r="D10" i="19"/>
  <c r="K9" i="19"/>
  <c r="D9" i="19"/>
  <c r="K8" i="19"/>
  <c r="D8" i="19"/>
  <c r="K7" i="19"/>
  <c r="D7" i="19"/>
  <c r="K6" i="19"/>
  <c r="D6" i="19"/>
  <c r="K5" i="19"/>
  <c r="D5" i="19"/>
  <c r="K4" i="19"/>
  <c r="D4" i="19"/>
  <c r="K3" i="19"/>
  <c r="D3" i="19"/>
  <c r="K2" i="19"/>
  <c r="D2" i="19"/>
  <c r="C3" i="9"/>
  <c r="C4" i="9"/>
  <c r="C5" i="9"/>
  <c r="C6" i="9"/>
  <c r="C7" i="9"/>
  <c r="C8" i="9"/>
  <c r="C9" i="9"/>
  <c r="C10" i="9"/>
  <c r="C11" i="9"/>
  <c r="C2" i="9"/>
  <c r="B3" i="9"/>
  <c r="B4" i="9"/>
  <c r="B5" i="9"/>
  <c r="B6" i="9"/>
  <c r="B7" i="9"/>
  <c r="B8" i="9"/>
  <c r="B9" i="9"/>
  <c r="B10" i="9"/>
  <c r="B11" i="9"/>
  <c r="B2" i="9"/>
  <c r="B14" i="8"/>
  <c r="B18" i="8" l="1"/>
  <c r="B17" i="8"/>
  <c r="B16" i="8"/>
  <c r="B15" i="8"/>
  <c r="H10" i="7"/>
  <c r="H9" i="7"/>
  <c r="H3" i="7"/>
  <c r="H4" i="7"/>
  <c r="H5" i="7"/>
  <c r="H6" i="7"/>
  <c r="H2" i="7"/>
  <c r="C3" i="7"/>
  <c r="C4" i="7"/>
  <c r="C5" i="7"/>
  <c r="C6" i="7"/>
  <c r="C7" i="7"/>
  <c r="C8" i="7"/>
  <c r="C9" i="7"/>
  <c r="C10" i="7"/>
  <c r="C11" i="7"/>
  <c r="C2" i="7"/>
  <c r="E16" i="11" l="1"/>
  <c r="E6" i="11"/>
  <c r="D14" i="10"/>
  <c r="D13" i="10"/>
  <c r="D12" i="10"/>
  <c r="D11" i="10"/>
  <c r="D10" i="10"/>
  <c r="D9" i="10"/>
  <c r="D8" i="10"/>
  <c r="C6" i="4" l="1"/>
  <c r="D6" i="4" s="1"/>
  <c r="E6" i="4" s="1"/>
  <c r="B3" i="4"/>
  <c r="C3" i="4" s="1"/>
  <c r="D3" i="4" s="1"/>
  <c r="E3" i="4" s="1"/>
  <c r="B4" i="4"/>
  <c r="C4" i="4" s="1"/>
  <c r="D4" i="4" s="1"/>
  <c r="E4" i="4" s="1"/>
  <c r="B5" i="4"/>
  <c r="C5" i="4" s="1"/>
  <c r="D5" i="4" s="1"/>
  <c r="E5" i="4" s="1"/>
  <c r="B6" i="4"/>
  <c r="B7" i="4"/>
  <c r="C7" i="4" s="1"/>
  <c r="D7" i="4" s="1"/>
  <c r="E7" i="4" s="1"/>
  <c r="B8" i="4"/>
  <c r="C8" i="4" s="1"/>
  <c r="D8" i="4" s="1"/>
  <c r="E8" i="4" s="1"/>
  <c r="B9" i="4"/>
  <c r="C9" i="4" s="1"/>
  <c r="D9" i="4" s="1"/>
  <c r="E9" i="4" s="1"/>
  <c r="B10" i="4"/>
  <c r="C10" i="4" s="1"/>
  <c r="D10" i="4" s="1"/>
  <c r="E10" i="4" s="1"/>
  <c r="B11" i="4"/>
  <c r="C11" i="4" s="1"/>
  <c r="D11" i="4" s="1"/>
  <c r="E11" i="4" s="1"/>
  <c r="B2" i="4"/>
  <c r="C2" i="4" s="1"/>
  <c r="D2" i="4" s="1"/>
  <c r="E2" i="4" s="1"/>
</calcChain>
</file>

<file path=xl/sharedStrings.xml><?xml version="1.0" encoding="utf-8"?>
<sst xmlns="http://schemas.openxmlformats.org/spreadsheetml/2006/main" count="3980" uniqueCount="637">
  <si>
    <t>Sr. No.</t>
  </si>
  <si>
    <t>UHID</t>
  </si>
  <si>
    <t>Patient Name</t>
  </si>
  <si>
    <t>Age</t>
  </si>
  <si>
    <t>Gender</t>
  </si>
  <si>
    <t>Location</t>
  </si>
  <si>
    <t>MM003456789</t>
  </si>
  <si>
    <t>MM003456790</t>
  </si>
  <si>
    <t>MM003456791</t>
  </si>
  <si>
    <t>MM003456792</t>
  </si>
  <si>
    <t>MM003456793</t>
  </si>
  <si>
    <t>MM003456794</t>
  </si>
  <si>
    <t>MM003456795</t>
  </si>
  <si>
    <t>MM003456796</t>
  </si>
  <si>
    <t>MM003456797</t>
  </si>
  <si>
    <t>MM003456798</t>
  </si>
  <si>
    <t>AAAAA</t>
  </si>
  <si>
    <t>A</t>
  </si>
  <si>
    <t>AA</t>
  </si>
  <si>
    <t>AAA</t>
  </si>
  <si>
    <t>AAAA</t>
  </si>
  <si>
    <t>AAAAAA</t>
  </si>
  <si>
    <t>AAAAAAA</t>
  </si>
  <si>
    <t>AAAAAAAA</t>
  </si>
  <si>
    <t>AAAAAAAAA</t>
  </si>
  <si>
    <t>AAAAAAAAAA</t>
  </si>
  <si>
    <t>Male</t>
  </si>
  <si>
    <t>Female</t>
  </si>
  <si>
    <t>Red</t>
  </si>
  <si>
    <t>Blue</t>
  </si>
  <si>
    <t>Green</t>
  </si>
  <si>
    <t>PI Band Colour</t>
  </si>
  <si>
    <t>Ward</t>
  </si>
  <si>
    <t>ICU</t>
  </si>
  <si>
    <t>Emergency</t>
  </si>
  <si>
    <t>Country</t>
  </si>
  <si>
    <t>United States</t>
  </si>
  <si>
    <t>India</t>
  </si>
  <si>
    <t>Brazil</t>
  </si>
  <si>
    <t>France</t>
  </si>
  <si>
    <t>Turkey</t>
  </si>
  <si>
    <t>Russia</t>
  </si>
  <si>
    <t>United Kingdom</t>
  </si>
  <si>
    <t>Italy</t>
  </si>
  <si>
    <t>Covid Care Ward Team</t>
  </si>
  <si>
    <t>Admitting_Doc</t>
  </si>
  <si>
    <t>SPECIALITY</t>
  </si>
  <si>
    <t>Covid Critical Care Team</t>
  </si>
  <si>
    <t>Dr. X</t>
  </si>
  <si>
    <t>Dr. Y</t>
  </si>
  <si>
    <t>Dr. Z</t>
  </si>
  <si>
    <t>Cardiology</t>
  </si>
  <si>
    <t>Internal Med</t>
  </si>
  <si>
    <t>Nephrology</t>
  </si>
  <si>
    <t>Gastroentrology</t>
  </si>
  <si>
    <t>Head&amp; Neck Onco</t>
  </si>
  <si>
    <t>Critical care</t>
  </si>
  <si>
    <t>CTVS</t>
  </si>
  <si>
    <t>Dermatology</t>
  </si>
  <si>
    <t>E N T</t>
  </si>
  <si>
    <t>Endocrinology</t>
  </si>
  <si>
    <t>GI Surgery</t>
  </si>
  <si>
    <t>Liver Transplnt</t>
  </si>
  <si>
    <t>Med&amp; Hemat Onco</t>
  </si>
  <si>
    <t>Musculo Skeltal</t>
  </si>
  <si>
    <t>Neurology</t>
  </si>
  <si>
    <t>Neurosurgery</t>
  </si>
  <si>
    <t>Ophthalmology</t>
  </si>
  <si>
    <t>Ped Gastro&amp; Hep</t>
  </si>
  <si>
    <t>Ped Surgery</t>
  </si>
  <si>
    <t>Pediatrics</t>
  </si>
  <si>
    <t>Radiation Onco</t>
  </si>
  <si>
    <t>Resp &amp; Sleep Me</t>
  </si>
  <si>
    <t>Rheumatology</t>
  </si>
  <si>
    <t>ThoracicSurgery</t>
  </si>
  <si>
    <t>Uro &amp; Andrology</t>
  </si>
  <si>
    <t>VascularSurgery</t>
  </si>
  <si>
    <t>Admitting_Unit</t>
  </si>
  <si>
    <t>10th Floor A2A3</t>
  </si>
  <si>
    <t>10th Floor B1 (ISOLATION)</t>
  </si>
  <si>
    <t>10th Floor B2B3 (ISOLATION)</t>
  </si>
  <si>
    <t>11th Floor A2A3</t>
  </si>
  <si>
    <t>11th Floor B1 (ISOLATION)</t>
  </si>
  <si>
    <t>11th Floor B2B3 (ISOLATION)</t>
  </si>
  <si>
    <t>12th Floor A2A3</t>
  </si>
  <si>
    <t>12th Floor B2B3</t>
  </si>
  <si>
    <t>14th Floor A2A3</t>
  </si>
  <si>
    <t>14th Floor B1 (ISOLATION)</t>
  </si>
  <si>
    <t>14th Floor B2B3 (ISOLATION)</t>
  </si>
  <si>
    <t>15th Floor A2A3</t>
  </si>
  <si>
    <t>15th Floor B1</t>
  </si>
  <si>
    <t>15th Floor B2B3</t>
  </si>
  <si>
    <t>5th floor B wing</t>
  </si>
  <si>
    <t>5th Floor B2B3</t>
  </si>
  <si>
    <t>6th Floor A2A3</t>
  </si>
  <si>
    <t>6th floor B wing</t>
  </si>
  <si>
    <t>6th Floor B1</t>
  </si>
  <si>
    <t>6th Floor B2B3</t>
  </si>
  <si>
    <t>7th Floor A1</t>
  </si>
  <si>
    <t>7th Floor A2A3</t>
  </si>
  <si>
    <t>7th floor B wing</t>
  </si>
  <si>
    <t>7th Floor B1</t>
  </si>
  <si>
    <t>7th Floor B2B3</t>
  </si>
  <si>
    <t>8th Floor A2A3</t>
  </si>
  <si>
    <t>9th Floor A1</t>
  </si>
  <si>
    <t>9th Floor A2A3</t>
  </si>
  <si>
    <t>9th Floor B1 (ISOLATION)</t>
  </si>
  <si>
    <t>9th Floor B2B3 (ISOLATION)</t>
  </si>
  <si>
    <t>Chemotherapy</t>
  </si>
  <si>
    <t>Emergency Nursing Unit</t>
  </si>
  <si>
    <t>ER ICU</t>
  </si>
  <si>
    <t>ER Ward</t>
  </si>
  <si>
    <t>General Ward</t>
  </si>
  <si>
    <t>ICU 6 (ISOLATION)</t>
  </si>
  <si>
    <t>ICU 8 (ISOLATION)</t>
  </si>
  <si>
    <t>ICU6 MICU</t>
  </si>
  <si>
    <t>Isolation ICU</t>
  </si>
  <si>
    <t>Discharge_Unit</t>
  </si>
  <si>
    <t>ICU 1</t>
  </si>
  <si>
    <t>12th Floor A1</t>
  </si>
  <si>
    <t>ICU 7 (ISOLATION)</t>
  </si>
  <si>
    <t>Mortuary Nursing Unit</t>
  </si>
  <si>
    <t>Discharge Home</t>
  </si>
  <si>
    <t>Left Against Medical Advice</t>
  </si>
  <si>
    <t>Death</t>
  </si>
  <si>
    <t>DISCHARGE_TYPE</t>
  </si>
  <si>
    <t>10th Floor B1</t>
  </si>
  <si>
    <t>10th Floor B2B3</t>
  </si>
  <si>
    <t>11th Floor A1</t>
  </si>
  <si>
    <t>11th Floor B1</t>
  </si>
  <si>
    <t>11th Floor B2B3</t>
  </si>
  <si>
    <t>12th Floor B1</t>
  </si>
  <si>
    <t>5th Floor B-HDU</t>
  </si>
  <si>
    <t>6th Floor A1</t>
  </si>
  <si>
    <t>6th Floor B1 (ISOLATION)</t>
  </si>
  <si>
    <t>6th Floor B2B3 (ISOLATION)</t>
  </si>
  <si>
    <t>8th Floor A1</t>
  </si>
  <si>
    <t>8th Floor B1 (ISOLATION)</t>
  </si>
  <si>
    <t>8th Floor B2B3</t>
  </si>
  <si>
    <t>8th Floor B2B3 (ISOLATION)</t>
  </si>
  <si>
    <t>9th Floor B2B3</t>
  </si>
  <si>
    <t>ICCU-IntensiveCoronaryCareUnit</t>
  </si>
  <si>
    <t>ICU 10</t>
  </si>
  <si>
    <t>ICU 3</t>
  </si>
  <si>
    <t>ICU 4</t>
  </si>
  <si>
    <t>ICU 5</t>
  </si>
  <si>
    <t>ICU 6</t>
  </si>
  <si>
    <t>ICU 7</t>
  </si>
  <si>
    <t>ICU 9</t>
  </si>
  <si>
    <t>Admission Date</t>
  </si>
  <si>
    <t>Admitting Doc</t>
  </si>
  <si>
    <t>Admitting Unit</t>
  </si>
  <si>
    <t>Speciality</t>
  </si>
  <si>
    <t>Discharge Date</t>
  </si>
  <si>
    <t>Discharge Unit</t>
  </si>
  <si>
    <t>Discharge Type</t>
  </si>
  <si>
    <t>TRIM</t>
  </si>
  <si>
    <t>PROPER</t>
  </si>
  <si>
    <t>UPPER</t>
  </si>
  <si>
    <t>LOWER</t>
  </si>
  <si>
    <t xml:space="preserve">              Mrs. Sangeeta  Bhardwaj</t>
  </si>
  <si>
    <t>Ms.      Preeti</t>
  </si>
  <si>
    <t xml:space="preserve">                       Ms. Jayanthi  R</t>
  </si>
  <si>
    <t>Mr.       Ved Prakash         Goyal</t>
  </si>
  <si>
    <t xml:space="preserve">  Mr. Pavan  Kumar</t>
  </si>
  <si>
    <t>Mr.             Satyavir  .</t>
  </si>
  <si>
    <t>Mr.  Prakash.       g. Dudani</t>
  </si>
  <si>
    <t xml:space="preserve">        mr. ashish  jaiswal</t>
  </si>
  <si>
    <t xml:space="preserve">           Ms. Mansi  rajput</t>
  </si>
  <si>
    <t>Mr.                    Shyam lal taneja</t>
  </si>
  <si>
    <t>Name</t>
  </si>
  <si>
    <t>SBP/DBP</t>
  </si>
  <si>
    <t>110/70</t>
  </si>
  <si>
    <t>112/84</t>
  </si>
  <si>
    <t>120/90</t>
  </si>
  <si>
    <t>100/65</t>
  </si>
  <si>
    <t>119/86</t>
  </si>
  <si>
    <t>111/60</t>
  </si>
  <si>
    <t>125/95</t>
  </si>
  <si>
    <t>115/75</t>
  </si>
  <si>
    <t>130/90</t>
  </si>
  <si>
    <t>SBP</t>
  </si>
  <si>
    <t>DBP</t>
  </si>
  <si>
    <t>Duration of hospital stay (Days)</t>
  </si>
  <si>
    <t>Sum</t>
  </si>
  <si>
    <t>Average</t>
  </si>
  <si>
    <t>Minimum</t>
  </si>
  <si>
    <t>Maximum</t>
  </si>
  <si>
    <t>Median</t>
  </si>
  <si>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</si>
  <si>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</si>
  <si>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</si>
  <si>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</si>
  <si>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</si>
  <si>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</si>
  <si>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</si>
  <si>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</si>
  <si>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Number of COVID Patients</t>
  </si>
  <si>
    <t>Sum of Covid Patients against Monday</t>
  </si>
  <si>
    <t>Sum of Covid Patients against Tuesday</t>
  </si>
  <si>
    <t>Sum of Covid Patients against Wednesday</t>
  </si>
  <si>
    <t>Sum of Covid Patients against Thursday</t>
  </si>
  <si>
    <t>Sum of Covid Patients against Friday</t>
  </si>
  <si>
    <t>Sum of Covid Patients against Saturday</t>
  </si>
  <si>
    <t>Sum of Covid Patients against Sunday</t>
  </si>
  <si>
    <t>COUNTIF(B2:B29,"&lt;500")</t>
  </si>
  <si>
    <t>SUMIF(B2:B29,"&lt;500")</t>
  </si>
  <si>
    <t>AVERAGEIF(B2:B29,"&lt;500")</t>
  </si>
  <si>
    <t>SUMIF(A2:A29,F1,B2:B29)</t>
  </si>
  <si>
    <t>SUMIF(A2:A29,G1,B2:B29)</t>
  </si>
  <si>
    <t>SUMIF(A2:A29,H1,B2:B29)</t>
  </si>
  <si>
    <t>SUMIF(A2:A29,I1,B2:B29)</t>
  </si>
  <si>
    <t>SUMIF(A2:A29,J1,B2:B29)</t>
  </si>
  <si>
    <t>SUMIF(A2:A29,K1,B2:B29)</t>
  </si>
  <si>
    <t>SUMIF(A2:A29,L1,B2:B29)</t>
  </si>
  <si>
    <t>SUMIFS(C4:C31,B4:B31,G2,A4:A31,G1)</t>
  </si>
  <si>
    <t>AVERAGEIFS(C4:C31,B4:B31,G2,A4:A31,G1)</t>
  </si>
  <si>
    <t>Shortcut key</t>
  </si>
  <si>
    <t>Action</t>
  </si>
  <si>
    <t>Ctrl+A</t>
  </si>
  <si>
    <t>Select All</t>
  </si>
  <si>
    <t>Ctrl+B</t>
  </si>
  <si>
    <t>Bold</t>
  </si>
  <si>
    <t>Ctrl+C</t>
  </si>
  <si>
    <t>Copy</t>
  </si>
  <si>
    <t>Ctrl+D</t>
  </si>
  <si>
    <t>Fill Down</t>
  </si>
  <si>
    <t>Ctrl+F</t>
  </si>
  <si>
    <t>Find</t>
  </si>
  <si>
    <t>Ctrl+G</t>
  </si>
  <si>
    <t>Goto</t>
  </si>
  <si>
    <t>Ctrl+H</t>
  </si>
  <si>
    <t>Replace</t>
  </si>
  <si>
    <t>Ctrl+I</t>
  </si>
  <si>
    <t>Italic</t>
  </si>
  <si>
    <t>Ctrl+K</t>
  </si>
  <si>
    <t>Insert Hyperlink</t>
  </si>
  <si>
    <t>Ctrl+N</t>
  </si>
  <si>
    <t>New Workbook</t>
  </si>
  <si>
    <t>Ctrl+O</t>
  </si>
  <si>
    <t>Open</t>
  </si>
  <si>
    <t>Ctrl+P</t>
  </si>
  <si>
    <t>Print</t>
  </si>
  <si>
    <t>Ctrl+R</t>
  </si>
  <si>
    <t>Fill Right</t>
  </si>
  <si>
    <t>Ctrl+S</t>
  </si>
  <si>
    <t>Save</t>
  </si>
  <si>
    <t>Ctrl+U</t>
  </si>
  <si>
    <t>Underline</t>
  </si>
  <si>
    <t>Ctrl+V</t>
  </si>
  <si>
    <t>Paste</t>
  </si>
  <si>
    <t>Ctrl W</t>
  </si>
  <si>
    <t>Close</t>
  </si>
  <si>
    <t>Ctrl+X</t>
  </si>
  <si>
    <t>Cut</t>
  </si>
  <si>
    <t>Ctrl+Y</t>
  </si>
  <si>
    <t>Repeat</t>
  </si>
  <si>
    <t>Ctrl+Z</t>
  </si>
  <si>
    <t>Undo</t>
  </si>
  <si>
    <t>F1</t>
  </si>
  <si>
    <t>Help</t>
  </si>
  <si>
    <t>F2</t>
  </si>
  <si>
    <t>Edit</t>
  </si>
  <si>
    <t>F3</t>
  </si>
  <si>
    <t>Paste Name</t>
  </si>
  <si>
    <t>F4</t>
  </si>
  <si>
    <t>Repeat last action</t>
  </si>
  <si>
    <t>While typing a formula, switch between absolute/relative refs</t>
  </si>
  <si>
    <t>F5</t>
  </si>
  <si>
    <t>F6</t>
  </si>
  <si>
    <t>Next Pane</t>
  </si>
  <si>
    <t>F7</t>
  </si>
  <si>
    <t>Spell check</t>
  </si>
  <si>
    <t>F8</t>
  </si>
  <si>
    <t>Extend mode</t>
  </si>
  <si>
    <t>F9</t>
  </si>
  <si>
    <t>Recalculate all workbooks</t>
  </si>
  <si>
    <t>F10</t>
  </si>
  <si>
    <t>Activate Menubar</t>
  </si>
  <si>
    <t>F11</t>
  </si>
  <si>
    <t>New Chart</t>
  </si>
  <si>
    <t>F12</t>
  </si>
  <si>
    <t>Save As</t>
  </si>
  <si>
    <t>Ctrl+:</t>
  </si>
  <si>
    <t>Insert Current Time</t>
  </si>
  <si>
    <t>Ctrl+;</t>
  </si>
  <si>
    <t>Insert Current Date</t>
  </si>
  <si>
    <t>Ctrl+"</t>
  </si>
  <si>
    <t>Copy Value from Cell Above</t>
  </si>
  <si>
    <t>Ctrl+’</t>
  </si>
  <si>
    <t>Copy Formula from Cell Above</t>
  </si>
  <si>
    <t>Shift</t>
  </si>
  <si>
    <t>Hold down shift for additional functions in Excel’s menu</t>
  </si>
  <si>
    <t>Shift+F1</t>
  </si>
  <si>
    <t>What’s This?</t>
  </si>
  <si>
    <t>Shift+F2</t>
  </si>
  <si>
    <t>Edit cell comment</t>
  </si>
  <si>
    <t>Shift+F3</t>
  </si>
  <si>
    <t>Paste function into formula</t>
  </si>
  <si>
    <t>Shift+F4</t>
  </si>
  <si>
    <t>Find Next</t>
  </si>
  <si>
    <t>Shift+F5</t>
  </si>
  <si>
    <t>Shift+F6</t>
  </si>
  <si>
    <t>Previous Pane</t>
  </si>
  <si>
    <t>Shift+F8</t>
  </si>
  <si>
    <t>Add to selection</t>
  </si>
  <si>
    <t>Shift+F9</t>
  </si>
  <si>
    <t>Calculate active worksheet</t>
  </si>
  <si>
    <t>Ctrl+Alt+F9</t>
  </si>
  <si>
    <t>Calculate all worksheets in all open workbooks, regardless of whether they have changed since the last calculation.</t>
  </si>
  <si>
    <t>Ctrl+Alt+Shift+F9</t>
  </si>
  <si>
    <t>Rechecks dependent formulas and then calculates all cells in all open workbooks, including cells not marked as needing to be calculated.</t>
  </si>
  <si>
    <t>Shift+F10</t>
  </si>
  <si>
    <t>Display shortcut menu</t>
  </si>
  <si>
    <t>Shift+F11</t>
  </si>
  <si>
    <t>New worksheet</t>
  </si>
  <si>
    <t>Shift+F12</t>
  </si>
  <si>
    <t>Ctrl+F3</t>
  </si>
  <si>
    <t>Define name</t>
  </si>
  <si>
    <t>Ctrl+F4</t>
  </si>
  <si>
    <t>Ctrl+F5</t>
  </si>
  <si>
    <t>XL, Restore window size</t>
  </si>
  <si>
    <t>Ctrl+F6</t>
  </si>
  <si>
    <t>Next workbook window</t>
  </si>
  <si>
    <t>Shift+Ctrl+F6</t>
  </si>
  <si>
    <t>Previous workbook window</t>
  </si>
  <si>
    <t>Ctrl+F7</t>
  </si>
  <si>
    <t>Move window</t>
  </si>
  <si>
    <t>Ctrl+F8</t>
  </si>
  <si>
    <t>Resize window</t>
  </si>
  <si>
    <t>Ctrl+F9</t>
  </si>
  <si>
    <t>Minimize workbook</t>
  </si>
  <si>
    <t>Ctrl+F10</t>
  </si>
  <si>
    <t>Maximize or restore window</t>
  </si>
  <si>
    <t>Ctrl+F11</t>
  </si>
  <si>
    <t>Inset 4.0 Macro sheet</t>
  </si>
  <si>
    <t>Ctrl+F12</t>
  </si>
  <si>
    <t>File Open</t>
  </si>
  <si>
    <t>Alt+F1</t>
  </si>
  <si>
    <t>Insert Chart</t>
  </si>
  <si>
    <t>Alt+F2</t>
  </si>
  <si>
    <t>Alt+F4</t>
  </si>
  <si>
    <t>Exit</t>
  </si>
  <si>
    <t>Alt+F8</t>
  </si>
  <si>
    <t>Macro dialog box</t>
  </si>
  <si>
    <t>Alt+F11</t>
  </si>
  <si>
    <t>Visual Basic Editor</t>
  </si>
  <si>
    <t>Ctrl+Shift+F3</t>
  </si>
  <si>
    <t>Create name by using names of row and column labels</t>
  </si>
  <si>
    <t>Ctrl+Shift+F6</t>
  </si>
  <si>
    <t>Previous Window</t>
  </si>
  <si>
    <t>Ctrl+Shift+F12</t>
  </si>
  <si>
    <t>Alt+Shift+F1</t>
  </si>
  <si>
    <t>Alt+Shift+F2</t>
  </si>
  <si>
    <t>Alt+=</t>
  </si>
  <si>
    <t>AutoSum</t>
  </si>
  <si>
    <t>Ctrl+`</t>
  </si>
  <si>
    <t>Toggle Value/Formula display</t>
  </si>
  <si>
    <t>Ctrl+Shift+A</t>
  </si>
  <si>
    <t>Insert argument names into formula</t>
  </si>
  <si>
    <t>Alt+Down arrow</t>
  </si>
  <si>
    <t>Display AutoComplete list</t>
  </si>
  <si>
    <t>Alt+’</t>
  </si>
  <si>
    <t>Format Style dialog box</t>
  </si>
  <si>
    <t>Ctrl+Shift+~</t>
  </si>
  <si>
    <t>General format</t>
  </si>
  <si>
    <t>Ctrl+Shift+!</t>
  </si>
  <si>
    <t>Comma format</t>
  </si>
  <si>
    <t>Ctrl+Shift+@</t>
  </si>
  <si>
    <t>Time format</t>
  </si>
  <si>
    <t>Ctrl+Shift+#</t>
  </si>
  <si>
    <t>Date format</t>
  </si>
  <si>
    <t>Ctrl+Shift+$</t>
  </si>
  <si>
    <t>Currency format</t>
  </si>
  <si>
    <t>Ctrl+Shift+%</t>
  </si>
  <si>
    <t>Percent format</t>
  </si>
  <si>
    <t>Ctrl+Shift+^</t>
  </si>
  <si>
    <t>Exponential format</t>
  </si>
  <si>
    <t>Ctrl+Shift+&amp;</t>
  </si>
  <si>
    <t>Place outline border around selected cells</t>
  </si>
  <si>
    <t>Ctrl+Shift+_</t>
  </si>
  <si>
    <t>Remove outline border</t>
  </si>
  <si>
    <t>Ctrl+Shift+*</t>
  </si>
  <si>
    <t>Select the current region around the active cell. In a PivotTable report, select the entire PivotTable report.</t>
  </si>
  <si>
    <t>Ctrl++</t>
  </si>
  <si>
    <t>Insert</t>
  </si>
  <si>
    <t>Ctrl+-</t>
  </si>
  <si>
    <t>Delete</t>
  </si>
  <si>
    <t>Ctrl+1</t>
  </si>
  <si>
    <t>Format cells dialog box</t>
  </si>
  <si>
    <t>Ctrl+2</t>
  </si>
  <si>
    <t>Ctrl+3</t>
  </si>
  <si>
    <t>Ctrl+4</t>
  </si>
  <si>
    <t>Ctrl+5</t>
  </si>
  <si>
    <t>Strikethrough</t>
  </si>
  <si>
    <t>Ctrl+6</t>
  </si>
  <si>
    <t>Show/Hide objects</t>
  </si>
  <si>
    <t>Ctrl+7</t>
  </si>
  <si>
    <t>Show/Hide Standard toolbar</t>
  </si>
  <si>
    <t>Ctrl+8</t>
  </si>
  <si>
    <t>Toggle Outline symbols</t>
  </si>
  <si>
    <t>Ctrl+9</t>
  </si>
  <si>
    <t>Hide rows</t>
  </si>
  <si>
    <t>Ctrl+0</t>
  </si>
  <si>
    <t>Hide columns</t>
  </si>
  <si>
    <t>Ctrl+Shift+(</t>
  </si>
  <si>
    <t>Unhide rows</t>
  </si>
  <si>
    <t>Ctrl+Shift+)</t>
  </si>
  <si>
    <t>Unhide columns</t>
  </si>
  <si>
    <t>Alt or F10</t>
  </si>
  <si>
    <t>Activate the menu</t>
  </si>
  <si>
    <t>Ctrl+Tab</t>
  </si>
  <si>
    <t>In toolbar: next toolbar</t>
  </si>
  <si>
    <t>In a workbook: activate next workbook</t>
  </si>
  <si>
    <t>Shift+Ctrl+Tab</t>
  </si>
  <si>
    <t>In toolbar: previous toolbar</t>
  </si>
  <si>
    <t>In a workbook: activate previous workbook</t>
  </si>
  <si>
    <t>Tab</t>
  </si>
  <si>
    <t>Next tool</t>
  </si>
  <si>
    <t>Shift+Tab</t>
  </si>
  <si>
    <t>Previous tool</t>
  </si>
  <si>
    <t>Enter</t>
  </si>
  <si>
    <t>Do the command</t>
  </si>
  <si>
    <t>Alt+Enter</t>
  </si>
  <si>
    <t>Start a new line in the same cell.</t>
  </si>
  <si>
    <t>Ctrl+Enter</t>
  </si>
  <si>
    <t>Fill the selected cell range with the current entry.</t>
  </si>
  <si>
    <t>Shift+Ctrl+F</t>
  </si>
  <si>
    <t>Font Drop Down List</t>
  </si>
  <si>
    <t>Shift+Ctrl+F+F</t>
  </si>
  <si>
    <t>Font tab of Format Cell Dialog box</t>
  </si>
  <si>
    <t>Shift+Ctrl+P</t>
  </si>
  <si>
    <t>Point size Drop Down List</t>
  </si>
  <si>
    <t>Ctrl+Spacebar</t>
  </si>
  <si>
    <t>Select the entire column</t>
  </si>
  <si>
    <t>Shift+Spacebar</t>
  </si>
  <si>
    <t>Select the entire row</t>
  </si>
  <si>
    <t>CTRL+/</t>
  </si>
  <si>
    <t>Select the array containing the active cell.</t>
  </si>
  <si>
    <t>CTRL+SHIFT+O</t>
  </si>
  <si>
    <t>Select all cells that contain comments.</t>
  </si>
  <si>
    <t>CTRL+\</t>
  </si>
  <si>
    <t>In a selected row, select the cells that don’t match the formula or static value in the active cell.</t>
  </si>
  <si>
    <t>CTRL+SHIFT+|</t>
  </si>
  <si>
    <t>In a selected column, select the cells that don’t match the formula or static value in the active cell.</t>
  </si>
  <si>
    <t>CTRL+[</t>
  </si>
  <si>
    <t>Select all cells directly referenced by formulas in the selection.</t>
  </si>
  <si>
    <t>CTRL+SHIFT+{</t>
  </si>
  <si>
    <t>Select all cells directly or indirectly referenced by formulas in the selection.</t>
  </si>
  <si>
    <t>CTRL+]</t>
  </si>
  <si>
    <t>Select cells that contain formulas that directly reference the active cell.</t>
  </si>
  <si>
    <t>CTRL+SHIFT+}</t>
  </si>
  <si>
    <t>Select cells that contain formulas that directly or indirectly reference the active cell.</t>
  </si>
  <si>
    <t>ALT+;</t>
  </si>
  <si>
    <t>Select the visible cells in the current selection.</t>
  </si>
  <si>
    <t>SHIFT+BACKSPACE</t>
  </si>
  <si>
    <t>With multiple cells selected, select only the active cell.</t>
  </si>
  <si>
    <t>CTRL+SHIFT+SPACEBAR</t>
  </si>
  <si>
    <t>Selects the entire worksheet.</t>
  </si>
  <si>
    <t>If the worksheet contains data, CTRL+SHIFT+SPACEBAR selects the current region. CTRL+SHIFT+SPACEBAR a second time selects the entire worksheet.</t>
  </si>
  <si>
    <t>When an object is selected, CTRL+SHIFT+SPACEBAR selects all objects on a worksheet</t>
  </si>
  <si>
    <t>Ctrl+Alt+L</t>
  </si>
  <si>
    <t>Reapply the filter and sort on the current range so that changes you've made are included</t>
  </si>
  <si>
    <t>Ctrl+Alt+V</t>
  </si>
  <si>
    <t>Displays the Paste Special dialog box. Available only after you have cut or copied an object, text, or cell contents on a worksheet or in another program.</t>
  </si>
  <si>
    <t>EW110521001</t>
  </si>
  <si>
    <t>EW110521002</t>
  </si>
  <si>
    <t>EW110521003</t>
  </si>
  <si>
    <t>EW110521004</t>
  </si>
  <si>
    <t>EW110521005</t>
  </si>
  <si>
    <t>EW110521006</t>
  </si>
  <si>
    <t>EW110521007</t>
  </si>
  <si>
    <t>EW110521008</t>
  </si>
  <si>
    <t>EW110521009</t>
  </si>
  <si>
    <t>EW110521010</t>
  </si>
  <si>
    <t>Yellow</t>
  </si>
  <si>
    <t>Grey</t>
  </si>
  <si>
    <t>58/Male</t>
  </si>
  <si>
    <t>46/Female</t>
  </si>
  <si>
    <t>21/Male</t>
  </si>
  <si>
    <t>18/Female</t>
  </si>
  <si>
    <t>91/Female</t>
  </si>
  <si>
    <t>33/Male</t>
  </si>
  <si>
    <t>7/Male</t>
  </si>
  <si>
    <t>66/Male</t>
  </si>
  <si>
    <t>12/Female</t>
  </si>
  <si>
    <t>69/Male</t>
  </si>
  <si>
    <t>HTN</t>
  </si>
  <si>
    <t>DM</t>
  </si>
  <si>
    <t>CAD</t>
  </si>
  <si>
    <t>CKD</t>
  </si>
  <si>
    <t>COPD</t>
  </si>
  <si>
    <t>Percent (%)</t>
  </si>
  <si>
    <t xml:space="preserve">Comorbidities </t>
  </si>
  <si>
    <t>Number of Patients (n=200)</t>
  </si>
  <si>
    <t>BMI</t>
  </si>
  <si>
    <t>Mean</t>
  </si>
  <si>
    <t>SD</t>
  </si>
  <si>
    <t xml:space="preserve">Demography </t>
  </si>
  <si>
    <t>SUM(B2:B11)</t>
  </si>
  <si>
    <t>AVERAGE(B2:B11)</t>
  </si>
  <si>
    <t>MIN(B2:B11)</t>
  </si>
  <si>
    <t>MAX(B2:B11)</t>
  </si>
  <si>
    <t>MEDIAN(B2:B11)</t>
  </si>
  <si>
    <t>Height (cm)</t>
  </si>
  <si>
    <t>Weight (Kg)</t>
  </si>
  <si>
    <t>Age Group</t>
  </si>
  <si>
    <t>COUNTIF(B2:B11,"Male")</t>
  </si>
  <si>
    <t>COUNTIF(B2:B11,"Female")</t>
  </si>
  <si>
    <t>Dose of X Drug (mg/kg body weight)</t>
  </si>
  <si>
    <t>MAP</t>
  </si>
  <si>
    <t>Count of Covid Patients less than 500</t>
  </si>
  <si>
    <t>Sum of Covid Patients less than 500</t>
  </si>
  <si>
    <t>Average numbers less than 500</t>
  </si>
  <si>
    <t>Patient ID</t>
  </si>
  <si>
    <t>&gt;400</t>
  </si>
  <si>
    <t>NA</t>
  </si>
  <si>
    <t>PATIENT_ID</t>
  </si>
  <si>
    <t>Ventilator</t>
  </si>
  <si>
    <t>ALBUMIN</t>
  </si>
  <si>
    <t>Dialysis</t>
  </si>
  <si>
    <t>Vitamin D3</t>
  </si>
  <si>
    <t>Vitamin C</t>
  </si>
  <si>
    <t>Ulinastatin</t>
  </si>
  <si>
    <t>Vitamin B</t>
  </si>
  <si>
    <t>High Flow Nasal Catheter</t>
  </si>
  <si>
    <t>Tocilizumab</t>
  </si>
  <si>
    <t>MethylPrednisolone Sodium Succinate</t>
  </si>
  <si>
    <t>Remdesivir</t>
  </si>
  <si>
    <t>Dexamethasone</t>
  </si>
  <si>
    <t>Methylprednisolone Acetate</t>
  </si>
  <si>
    <t>Favipiravir</t>
  </si>
  <si>
    <t>Plasma Therapy</t>
  </si>
  <si>
    <t>Ivermectin</t>
  </si>
  <si>
    <t>Azithromycin</t>
  </si>
  <si>
    <t>Cytosorb</t>
  </si>
  <si>
    <t>Hydrocortisone</t>
  </si>
  <si>
    <t>Hydroxychloroquine</t>
  </si>
  <si>
    <t>PATIENT ID</t>
  </si>
  <si>
    <t>SERVICE</t>
  </si>
  <si>
    <t>L10043021</t>
  </si>
  <si>
    <t>Key</t>
  </si>
  <si>
    <t>CONCATENATE(A2,C2)</t>
  </si>
  <si>
    <t>Unique Services</t>
  </si>
  <si>
    <t>CHF</t>
  </si>
  <si>
    <t>CVA</t>
  </si>
  <si>
    <t>PVD</t>
  </si>
  <si>
    <t>Pul odema</t>
  </si>
  <si>
    <t>Sum of Covid Patients admitted on Mon under Covid Care Ward Team</t>
  </si>
  <si>
    <t>Average of Covid Patients admitted on Mon under Covid Care Ward Team</t>
  </si>
  <si>
    <t>IgG Level_T1</t>
  </si>
  <si>
    <t>IgG Level_T2</t>
  </si>
  <si>
    <t>IgG Level_T3</t>
  </si>
  <si>
    <t>Number of COVID Patients = 345</t>
  </si>
  <si>
    <t>Row Labels</t>
  </si>
  <si>
    <t>Grand Total</t>
  </si>
  <si>
    <t>Count of Gender</t>
  </si>
  <si>
    <t>Count of Gender2</t>
  </si>
  <si>
    <t>Count of PI Band Colour</t>
  </si>
  <si>
    <t>Count of PI Band Colour2</t>
  </si>
  <si>
    <t>Count of Age</t>
  </si>
  <si>
    <t>Sum of Age2</t>
  </si>
  <si>
    <t>Sum of Age3</t>
  </si>
  <si>
    <t>Count of Age4</t>
  </si>
  <si>
    <t>Average of Age</t>
  </si>
  <si>
    <t>Min of Age</t>
  </si>
  <si>
    <t>Max of Age2</t>
  </si>
  <si>
    <t>Average of Age3</t>
  </si>
  <si>
    <t>Min of Age4</t>
  </si>
  <si>
    <t>Max of Age5</t>
  </si>
  <si>
    <t>(All)</t>
  </si>
  <si>
    <t>Count of Admitting Doc</t>
  </si>
  <si>
    <t>≤ 30</t>
  </si>
  <si>
    <t>31 – 40</t>
  </si>
  <si>
    <t>41 – 50</t>
  </si>
  <si>
    <t>51 – 60</t>
  </si>
  <si>
    <t>61 – 70</t>
  </si>
  <si>
    <t>&gt; 70</t>
  </si>
  <si>
    <t>At Baseline</t>
  </si>
  <si>
    <t>At 6 months</t>
  </si>
  <si>
    <t>At 12 months</t>
  </si>
  <si>
    <t>Alive</t>
  </si>
  <si>
    <t>Age ≤ 45 Years</t>
  </si>
  <si>
    <t>Age &gt; 45 Years</t>
  </si>
  <si>
    <r>
      <t xml:space="preserve">Age </t>
    </r>
    <r>
      <rPr>
        <b/>
        <sz val="11"/>
        <color theme="1"/>
        <rFont val="Calibri"/>
        <family val="2"/>
      </rPr>
      <t>≤ 45 Years</t>
    </r>
  </si>
  <si>
    <r>
      <t>Age &gt;</t>
    </r>
    <r>
      <rPr>
        <b/>
        <sz val="11"/>
        <color theme="1"/>
        <rFont val="Calibri"/>
        <family val="2"/>
      </rPr>
      <t xml:space="preserve"> 45 Years</t>
    </r>
  </si>
  <si>
    <t>≤ 50</t>
  </si>
  <si>
    <t>51 - 60</t>
  </si>
  <si>
    <t>61 - 70</t>
  </si>
  <si>
    <t>71 - 80</t>
  </si>
  <si>
    <t>&gt; 80</t>
  </si>
  <si>
    <t>Age (Years)</t>
  </si>
  <si>
    <t>&lt; 45</t>
  </si>
  <si>
    <t>45 - 50</t>
  </si>
  <si>
    <t>51 - 55</t>
  </si>
  <si>
    <t>56 -60</t>
  </si>
  <si>
    <t>61 - 65</t>
  </si>
  <si>
    <t>66 - 70</t>
  </si>
  <si>
    <t>71 - 75</t>
  </si>
  <si>
    <t>&gt; 75</t>
  </si>
  <si>
    <t>Pre Op</t>
  </si>
  <si>
    <t>Post Op 
Day 1</t>
  </si>
  <si>
    <t>Post Op 
Day 3</t>
  </si>
  <si>
    <t>Post Op 
Day  5</t>
  </si>
  <si>
    <t>Post Op 
Day 7</t>
  </si>
  <si>
    <t>1st 
follow up</t>
  </si>
  <si>
    <t>2nd 
follow up</t>
  </si>
  <si>
    <t>Pre - Operative</t>
  </si>
  <si>
    <t>Minute 0</t>
  </si>
  <si>
    <t>Minutes 15</t>
  </si>
  <si>
    <t>Minutes 30</t>
  </si>
  <si>
    <t>Minutes 45</t>
  </si>
  <si>
    <t>Minutes 60</t>
  </si>
  <si>
    <t>Minutes 90</t>
  </si>
  <si>
    <t>Minutes 120</t>
  </si>
  <si>
    <t>Minutes 150</t>
  </si>
  <si>
    <t>Minutes 180</t>
  </si>
  <si>
    <t>Minutes 210</t>
  </si>
  <si>
    <t>GROUP-A</t>
  </si>
  <si>
    <t>GROUP-B</t>
  </si>
  <si>
    <t>MET + DM</t>
  </si>
  <si>
    <t>No MET + DM</t>
  </si>
  <si>
    <t>Non DM</t>
  </si>
  <si>
    <t>Total</t>
  </si>
  <si>
    <t>Day 1 At 0 Hr</t>
  </si>
  <si>
    <t>Day 1 At 12 Hr</t>
  </si>
  <si>
    <t>Day 2 At 0 Hr</t>
  </si>
  <si>
    <t>Day 2 At 12 Hr</t>
  </si>
  <si>
    <t>IgG Level T1</t>
  </si>
  <si>
    <t>IgG Level T2</t>
  </si>
  <si>
    <t>IgG Level T3</t>
  </si>
  <si>
    <t>Age &lt;=40 Years</t>
  </si>
  <si>
    <t>Age &gt; 60 Years</t>
  </si>
  <si>
    <t>Age (41 - 60) Years</t>
  </si>
  <si>
    <t>COUNTIF(C2:C11,"&lt;=40")</t>
  </si>
  <si>
    <t>COUNTIF(C2:C11,"&gt;40") - COUNTIF(C2:C11,"&gt;60")</t>
  </si>
  <si>
    <t>COUNTIF(C2:C11,"&gt;60")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</si>
</sst>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mmmm\ d\,\ yyyy;@"/>
    <numFmt numFmtId="165" formatCode="m/d/yy;@"/>
    <numFmt numFmtId="166" formatCode="[$-409]mmmm/yy;@"/>
    <numFmt numFmtId="167" formatCode="0.0%"/>
    <numFmt numFmtId="168" formatCode="0.0"/>
    <numFmt numFmtId="171" formatCode="###0.00"/>
    <numFmt numFmtId="172" formatCode="###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F2F2F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D0D0D"/>
      <name val="Times New Roman"/>
      <family val="1"/>
    </font>
    <font>
      <sz val="12"/>
      <color rgb="FF0D0D0D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5"/>
      </top>
      <bottom style="thin">
        <color indexed="64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5"/>
      </right>
      <top/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3" borderId="0"/>
    <xf numFmtId="0" fontId="4" fillId="0" borderId="0"/>
    <xf numFmtId="9" fontId="14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</cellStyleXfs>
  <cellXfs count="2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0" fillId="6" borderId="0" xfId="0" applyFont="1" applyFill="1" applyBorder="1"/>
    <xf numFmtId="0" fontId="0" fillId="2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top" wrapText="1"/>
    </xf>
    <xf numFmtId="0" fontId="9" fillId="2" borderId="4" xfId="0" applyFont="1" applyFill="1" applyBorder="1"/>
    <xf numFmtId="0" fontId="10" fillId="2" borderId="4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1" xfId="0" applyNumberFormat="1" applyFont="1" applyFill="1" applyBorder="1" applyAlignment="1">
      <alignment horizontal="left" vertical="center"/>
    </xf>
    <xf numFmtId="1" fontId="5" fillId="0" borderId="1" xfId="2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9" borderId="1" xfId="0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9" borderId="5" xfId="0" applyFont="1" applyFill="1" applyBorder="1" applyAlignment="1">
      <alignment horizontal="center" vertical="top"/>
    </xf>
    <xf numFmtId="0" fontId="15" fillId="9" borderId="5" xfId="0" applyFont="1" applyFill="1" applyBorder="1" applyAlignment="1">
      <alignment horizontal="center" vertical="top" wrapText="1"/>
    </xf>
    <xf numFmtId="0" fontId="15" fillId="9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9" borderId="1" xfId="0" applyFont="1" applyFill="1" applyBorder="1" applyAlignment="1">
      <alignment horizontal="center" vertical="top"/>
    </xf>
    <xf numFmtId="1" fontId="3" fillId="0" borderId="1" xfId="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top"/>
    </xf>
    <xf numFmtId="0" fontId="1" fillId="9" borderId="0" xfId="0" applyFont="1" applyFill="1" applyAlignment="1">
      <alignment horizontal="center" vertical="top"/>
    </xf>
    <xf numFmtId="0" fontId="6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/>
    </xf>
    <xf numFmtId="168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top"/>
    </xf>
    <xf numFmtId="0" fontId="17" fillId="0" borderId="0" xfId="4"/>
    <xf numFmtId="0" fontId="20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17" fillId="0" borderId="0" xfId="4" applyAlignment="1">
      <alignment horizontal="left" vertical="center"/>
    </xf>
    <xf numFmtId="0" fontId="17" fillId="0" borderId="0" xfId="4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left" vertical="center"/>
    </xf>
    <xf numFmtId="0" fontId="22" fillId="14" borderId="1" xfId="4" applyFont="1" applyFill="1" applyBorder="1" applyAlignment="1">
      <alignment horizontal="center" vertical="top"/>
    </xf>
    <xf numFmtId="0" fontId="17" fillId="0" borderId="0" xfId="4" applyAlignment="1">
      <alignment horizontal="center" vertical="top"/>
    </xf>
    <xf numFmtId="0" fontId="24" fillId="0" borderId="0" xfId="4" applyFont="1"/>
    <xf numFmtId="0" fontId="26" fillId="2" borderId="1" xfId="4" applyFont="1" applyFill="1" applyBorder="1" applyAlignment="1">
      <alignment horizontal="center" vertical="top"/>
    </xf>
    <xf numFmtId="0" fontId="25" fillId="0" borderId="1" xfId="4" applyFont="1" applyBorder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8" fontId="0" fillId="0" borderId="0" xfId="0" applyNumberFormat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8" fillId="11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7" fontId="0" fillId="0" borderId="0" xfId="0" applyNumberFormat="1"/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vertical="center"/>
    </xf>
    <xf numFmtId="0" fontId="27" fillId="0" borderId="0" xfId="0" applyFont="1" applyBorder="1"/>
    <xf numFmtId="167" fontId="0" fillId="0" borderId="0" xfId="0" applyNumberFormat="1" applyBorder="1"/>
    <xf numFmtId="167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top"/>
    </xf>
    <xf numFmtId="0" fontId="27" fillId="1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67" fontId="32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167" fontId="32" fillId="0" borderId="0" xfId="0" applyNumberFormat="1" applyFont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top"/>
    </xf>
    <xf numFmtId="0" fontId="27" fillId="15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center" wrapText="1"/>
    </xf>
    <xf numFmtId="167" fontId="32" fillId="0" borderId="0" xfId="0" applyNumberFormat="1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top"/>
    </xf>
    <xf numFmtId="167" fontId="3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167" fontId="13" fillId="0" borderId="0" xfId="0" applyNumberFormat="1" applyFont="1" applyBorder="1" applyAlignment="1">
      <alignment horizontal="center" vertical="center" wrapText="1"/>
    </xf>
    <xf numFmtId="0" fontId="27" fillId="8" borderId="0" xfId="0" applyFont="1" applyFill="1" applyBorder="1" applyAlignment="1">
      <alignment vertical="center" wrapText="1"/>
    </xf>
    <xf numFmtId="168" fontId="28" fillId="0" borderId="0" xfId="0" applyNumberFormat="1" applyFont="1" applyBorder="1" applyAlignment="1">
      <alignment horizontal="center" vertical="center" wrapText="1"/>
    </xf>
    <xf numFmtId="0" fontId="27" fillId="8" borderId="1" xfId="0" applyFont="1" applyFill="1" applyBorder="1" applyAlignment="1">
      <alignment vertical="center" wrapText="1"/>
    </xf>
    <xf numFmtId="168" fontId="28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Fill="1" applyBorder="1"/>
    <xf numFmtId="0" fontId="27" fillId="0" borderId="0" xfId="0" applyFont="1" applyFill="1" applyBorder="1" applyAlignment="1">
      <alignment horizontal="left" vertical="center"/>
    </xf>
    <xf numFmtId="167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7" fontId="13" fillId="0" borderId="1" xfId="3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168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center"/>
    </xf>
    <xf numFmtId="0" fontId="38" fillId="0" borderId="1" xfId="5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/>
    </xf>
    <xf numFmtId="171" fontId="38" fillId="0" borderId="1" xfId="5" applyNumberFormat="1" applyFont="1" applyFill="1" applyBorder="1" applyAlignment="1">
      <alignment horizontal="center" vertical="center"/>
    </xf>
    <xf numFmtId="14" fontId="0" fillId="0" borderId="0" xfId="0" applyNumberFormat="1"/>
    <xf numFmtId="0" fontId="40" fillId="0" borderId="0" xfId="0" applyFont="1" applyFill="1"/>
    <xf numFmtId="1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6" fontId="40" fillId="0" borderId="1" xfId="6" applyNumberFormat="1" applyFont="1" applyFill="1" applyBorder="1" applyAlignment="1">
      <alignment horizontal="center" vertical="center"/>
    </xf>
    <xf numFmtId="172" fontId="40" fillId="0" borderId="1" xfId="6" applyNumberFormat="1" applyFont="1" applyFill="1" applyBorder="1" applyAlignment="1">
      <alignment horizontal="center" vertical="center"/>
    </xf>
    <xf numFmtId="16" fontId="38" fillId="0" borderId="1" xfId="5" applyNumberFormat="1" applyFont="1" applyFill="1" applyBorder="1" applyAlignment="1">
      <alignment horizontal="center" vertical="center"/>
    </xf>
    <xf numFmtId="167" fontId="0" fillId="0" borderId="0" xfId="0" applyNumberFormat="1" applyFill="1" applyBorder="1"/>
    <xf numFmtId="0" fontId="29" fillId="0" borderId="0" xfId="0" applyFont="1" applyFill="1" applyBorder="1" applyAlignment="1">
      <alignment vertical="center" wrapText="1"/>
    </xf>
    <xf numFmtId="167" fontId="3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167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0" fontId="2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" fontId="0" fillId="2" borderId="4" xfId="0" applyNumberFormat="1" applyFont="1" applyFill="1" applyBorder="1" applyAlignment="1">
      <alignment horizontal="left" vertical="center"/>
    </xf>
    <xf numFmtId="1" fontId="0" fillId="0" borderId="4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16" borderId="10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Border="1"/>
    <xf numFmtId="2" fontId="11" fillId="0" borderId="0" xfId="0" applyNumberFormat="1" applyFont="1" applyBorder="1" applyAlignment="1"/>
    <xf numFmtId="0" fontId="0" fillId="0" borderId="23" xfId="0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horizontal="center" vertical="center"/>
    </xf>
  </cellXfs>
  <cellStyles count="7">
    <cellStyle name="headerStyle" xfId="1"/>
    <cellStyle name="Normal" xfId="0" builtinId="0"/>
    <cellStyle name="Normal 2" xfId="4"/>
    <cellStyle name="Normal_Sheet1" xfId="5"/>
    <cellStyle name="Normal_Sheet2" xfId="2"/>
    <cellStyle name="Normal_Sheet3" xfId="6"/>
    <cellStyle name="Percent" xfId="3" builtinId="5"/>
  </cellStyles>
  <dxfs count="5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8" formatCode="0.0"/>
    </dxf>
    <dxf>
      <numFmt numFmtId="168" formatCode="0.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0.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23347216187475E-2"/>
          <c:y val="0.14556460279659811"/>
          <c:w val="0.81936972548687137"/>
          <c:h val="0.7947999125823459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explosion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3.2301480484522208E-2"/>
                  <c:y val="0.1174364615065741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D66671-05D4-4400-992B-6BD2DE307412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16 (66.7%)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6666666666666666E-2"/>
                  <c:y val="-6.944444444444446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C61D0E-97E5-4727-AFD9-37815CBDB73B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18 (33.3%)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'Pie Graph 1'!$A$1:$A$2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'Pie Graph 1'!$B$1:$B$2</c:f>
              <c:numCache>
                <c:formatCode>0.00%</c:formatCode>
                <c:ptCount val="2"/>
                <c:pt idx="0">
                  <c:v>0.66700000000000004</c:v>
                </c:pt>
                <c:pt idx="1">
                  <c:v>0.33300000000000002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rotY val="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94431541381067"/>
          <c:y val="7.8164419887288283E-2"/>
          <c:w val="0.85854100971191549"/>
          <c:h val="0.7141984584012940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'Bar Graph 8'!$A$2:$B$11</c:f>
              <c:multiLvlStrCache>
                <c:ptCount val="10"/>
                <c:lvl>
                  <c:pt idx="0">
                    <c:v>Alive</c:v>
                  </c:pt>
                  <c:pt idx="1">
                    <c:v>Death</c:v>
                  </c:pt>
                  <c:pt idx="2">
                    <c:v>Alive</c:v>
                  </c:pt>
                  <c:pt idx="3">
                    <c:v>Death</c:v>
                  </c:pt>
                  <c:pt idx="4">
                    <c:v>Alive</c:v>
                  </c:pt>
                  <c:pt idx="5">
                    <c:v>Death</c:v>
                  </c:pt>
                  <c:pt idx="6">
                    <c:v>Alive</c:v>
                  </c:pt>
                  <c:pt idx="7">
                    <c:v>Death</c:v>
                  </c:pt>
                  <c:pt idx="8">
                    <c:v>Alive</c:v>
                  </c:pt>
                  <c:pt idx="9">
                    <c:v>Death</c:v>
                  </c:pt>
                </c:lvl>
                <c:lvl>
                  <c:pt idx="0">
                    <c:v>≤ 50</c:v>
                  </c:pt>
                  <c:pt idx="2">
                    <c:v>51 - 60</c:v>
                  </c:pt>
                  <c:pt idx="4">
                    <c:v>61 - 70</c:v>
                  </c:pt>
                  <c:pt idx="6">
                    <c:v>71 - 80</c:v>
                  </c:pt>
                  <c:pt idx="8">
                    <c:v>&gt; 80</c:v>
                  </c:pt>
                </c:lvl>
              </c:multiLvlStrCache>
            </c:multiLvlStrRef>
          </c:cat>
          <c:val>
            <c:numRef>
              <c:f>'Bar Graph 8'!$C$2:$C$11</c:f>
              <c:numCache>
                <c:formatCode>0.0%</c:formatCode>
                <c:ptCount val="10"/>
                <c:pt idx="0">
                  <c:v>0.97299999999999998</c:v>
                </c:pt>
                <c:pt idx="1">
                  <c:v>2.7E-2</c:v>
                </c:pt>
                <c:pt idx="2">
                  <c:v>0.92500000000000004</c:v>
                </c:pt>
                <c:pt idx="3">
                  <c:v>7.4999999999999997E-2</c:v>
                </c:pt>
                <c:pt idx="4">
                  <c:v>0.85299999999999998</c:v>
                </c:pt>
                <c:pt idx="5">
                  <c:v>0.14699999999999999</c:v>
                </c:pt>
                <c:pt idx="6">
                  <c:v>0.78800000000000003</c:v>
                </c:pt>
                <c:pt idx="7">
                  <c:v>0.21199999999999999</c:v>
                </c:pt>
                <c:pt idx="8">
                  <c:v>0.67500000000000004</c:v>
                </c:pt>
                <c:pt idx="9">
                  <c:v>0.32500000000000001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4736872"/>
        <c:axId val="484738048"/>
        <c:axId val="0"/>
      </c:bar3DChart>
      <c:catAx>
        <c:axId val="484736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Age (Years)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370846629782794"/>
              <c:y val="0.90879580307654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38048"/>
        <c:crosses val="autoZero"/>
        <c:auto val="1"/>
        <c:lblAlgn val="ctr"/>
        <c:lblOffset val="100"/>
        <c:noMultiLvlLbl val="0"/>
      </c:catAx>
      <c:valAx>
        <c:axId val="48473804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(%)</a:t>
                </a:r>
              </a:p>
            </c:rich>
          </c:tx>
          <c:layout>
            <c:manualLayout>
              <c:xMode val="edge"/>
              <c:yMode val="edge"/>
              <c:x val="1.8489145691320957E-2"/>
              <c:y val="0.355607550490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368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000"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rotY val="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33985626636208"/>
          <c:y val="0.10596266477926214"/>
          <c:w val="0.85471662640372781"/>
          <c:h val="0.737605709398684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'Bar Graph 9'!$B$1</c:f>
              <c:strCache>
                <c:ptCount val="1"/>
                <c:pt idx="0">
                  <c:v>Alive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0"/>
                  <c:y val="-2.59740259740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Graph 9'!$A$2:$A$6</c:f>
              <c:strCache>
                <c:ptCount val="5"/>
                <c:pt idx="0">
                  <c:v>≤ 50</c:v>
                </c:pt>
                <c:pt idx="1">
                  <c:v>51 - 60</c:v>
                </c:pt>
                <c:pt idx="2">
                  <c:v>61 - 70</c:v>
                </c:pt>
                <c:pt idx="3">
                  <c:v>71 - 80</c:v>
                </c:pt>
                <c:pt idx="4">
                  <c:v>&gt; 80</c:v>
                </c:pt>
              </c:strCache>
            </c:strRef>
          </c:cat>
          <c:val>
            <c:numRef>
              <c:f>'Bar Graph 9'!$B$2:$B$6</c:f>
              <c:numCache>
                <c:formatCode>0.0%</c:formatCode>
                <c:ptCount val="5"/>
                <c:pt idx="0">
                  <c:v>0.97299999999999998</c:v>
                </c:pt>
                <c:pt idx="1">
                  <c:v>0.92500000000000004</c:v>
                </c:pt>
                <c:pt idx="2">
                  <c:v>0.85299999999999998</c:v>
                </c:pt>
                <c:pt idx="3">
                  <c:v>0.78800000000000003</c:v>
                </c:pt>
                <c:pt idx="4">
                  <c:v>0.67500000000000004</c:v>
                </c:pt>
              </c:numCache>
            </c:numRef>
          </c:val>
        </c:ser>
        <c:ser>
          <c:idx val="1"/>
          <c:order val="1"/>
          <c:tx>
            <c:strRef>
              <c:f>'Bar Graph 9'!$C$1</c:f>
              <c:strCache>
                <c:ptCount val="1"/>
                <c:pt idx="0">
                  <c:v>Death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0"/>
                  <c:y val="-2.1164021164021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260071172915396E-17"/>
                  <c:y val="-1.209372637944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Graph 9'!$A$2:$A$6</c:f>
              <c:strCache>
                <c:ptCount val="5"/>
                <c:pt idx="0">
                  <c:v>≤ 50</c:v>
                </c:pt>
                <c:pt idx="1">
                  <c:v>51 - 60</c:v>
                </c:pt>
                <c:pt idx="2">
                  <c:v>61 - 70</c:v>
                </c:pt>
                <c:pt idx="3">
                  <c:v>71 - 80</c:v>
                </c:pt>
                <c:pt idx="4">
                  <c:v>&gt; 80</c:v>
                </c:pt>
              </c:strCache>
            </c:strRef>
          </c:cat>
          <c:val>
            <c:numRef>
              <c:f>'Bar Graph 9'!$C$2:$C$6</c:f>
              <c:numCache>
                <c:formatCode>0.0%</c:formatCode>
                <c:ptCount val="5"/>
                <c:pt idx="0">
                  <c:v>2.7E-2</c:v>
                </c:pt>
                <c:pt idx="1">
                  <c:v>7.4999999999999997E-2</c:v>
                </c:pt>
                <c:pt idx="2">
                  <c:v>0.14699999999999999</c:v>
                </c:pt>
                <c:pt idx="3">
                  <c:v>0.21199999999999999</c:v>
                </c:pt>
                <c:pt idx="4">
                  <c:v>0.32500000000000001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7968472"/>
        <c:axId val="487962592"/>
        <c:axId val="0"/>
      </c:bar3DChart>
      <c:catAx>
        <c:axId val="487968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Age (Years)</a:t>
                </a:r>
              </a:p>
            </c:rich>
          </c:tx>
          <c:layout>
            <c:manualLayout>
              <c:xMode val="edge"/>
              <c:yMode val="edge"/>
              <c:x val="0.47594944083709845"/>
              <c:y val="0.93173770634042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962592"/>
        <c:crosses val="autoZero"/>
        <c:auto val="1"/>
        <c:lblAlgn val="ctr"/>
        <c:lblOffset val="100"/>
        <c:noMultiLvlLbl val="0"/>
      </c:catAx>
      <c:valAx>
        <c:axId val="487962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(%)</a:t>
                </a:r>
              </a:p>
            </c:rich>
          </c:tx>
          <c:layout>
            <c:manualLayout>
              <c:xMode val="edge"/>
              <c:yMode val="edge"/>
              <c:x val="2.6665049410543835E-2"/>
              <c:y val="0.3779644487567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96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34201260785919"/>
          <c:y val="3.0026422871637693E-2"/>
          <c:w val="0.33824763560524124"/>
          <c:h val="5.24943190825979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(Years)</a:t>
            </a:r>
          </a:p>
        </c:rich>
      </c:tx>
      <c:layout>
        <c:manualLayout>
          <c:xMode val="edge"/>
          <c:yMode val="edge"/>
          <c:x val="6.1127709259889439E-2"/>
          <c:y val="3.6876044359545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61328921068175"/>
          <c:y val="0.12531356075612937"/>
          <c:w val="0.82965448991007273"/>
          <c:h val="0.6933546894753083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 Graph 10'!$A$2</c:f>
              <c:strCache>
                <c:ptCount val="1"/>
                <c:pt idx="0">
                  <c:v>&lt; 45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922503725782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10'!$B$2:$C$2</c:f>
              <c:numCache>
                <c:formatCode>0.0%</c:formatCode>
                <c:ptCount val="2"/>
                <c:pt idx="0">
                  <c:v>0</c:v>
                </c:pt>
                <c:pt idx="1">
                  <c:v>2.8000000000000001E-2</c:v>
                </c:pt>
              </c:numCache>
            </c:numRef>
          </c:val>
        </c:ser>
        <c:ser>
          <c:idx val="1"/>
          <c:order val="1"/>
          <c:tx>
            <c:strRef>
              <c:f>'Bar Graph 10'!$A$3</c:f>
              <c:strCache>
                <c:ptCount val="1"/>
                <c:pt idx="0">
                  <c:v>45 - 50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10'!$B$3:$C$3</c:f>
              <c:numCache>
                <c:formatCode>0.0%</c:formatCode>
                <c:ptCount val="2"/>
                <c:pt idx="0">
                  <c:v>0.16700000000000001</c:v>
                </c:pt>
                <c:pt idx="1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'Bar Graph 10'!$A$4</c:f>
              <c:strCache>
                <c:ptCount val="1"/>
                <c:pt idx="0">
                  <c:v>51 - 55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10'!$B$4:$C$4</c:f>
              <c:numCache>
                <c:formatCode>0.0%</c:formatCode>
                <c:ptCount val="2"/>
                <c:pt idx="0">
                  <c:v>0.16700000000000001</c:v>
                </c:pt>
                <c:pt idx="1">
                  <c:v>0.153</c:v>
                </c:pt>
              </c:numCache>
            </c:numRef>
          </c:val>
        </c:ser>
        <c:ser>
          <c:idx val="3"/>
          <c:order val="3"/>
          <c:tx>
            <c:strRef>
              <c:f>'Bar Graph 10'!$A$5</c:f>
              <c:strCache>
                <c:ptCount val="1"/>
                <c:pt idx="0">
                  <c:v>56 -60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10'!$B$5:$C$5</c:f>
              <c:numCache>
                <c:formatCode>0.0%</c:formatCode>
                <c:ptCount val="2"/>
                <c:pt idx="0">
                  <c:v>9.7000000000000003E-2</c:v>
                </c:pt>
                <c:pt idx="1">
                  <c:v>8.3000000000000004E-2</c:v>
                </c:pt>
              </c:numCache>
            </c:numRef>
          </c:val>
        </c:ser>
        <c:ser>
          <c:idx val="4"/>
          <c:order val="4"/>
          <c:tx>
            <c:strRef>
              <c:f>'Bar Graph 10'!$A$6</c:f>
              <c:strCache>
                <c:ptCount val="1"/>
                <c:pt idx="0">
                  <c:v>61 - 65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10'!$B$6:$C$6</c:f>
              <c:numCache>
                <c:formatCode>0.0%</c:formatCode>
                <c:ptCount val="2"/>
                <c:pt idx="0">
                  <c:v>8.3000000000000004E-2</c:v>
                </c:pt>
                <c:pt idx="1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'Bar Graph 10'!$A$7</c:f>
              <c:strCache>
                <c:ptCount val="1"/>
                <c:pt idx="0">
                  <c:v>66 - 70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10'!$B$7:$C$7</c:f>
              <c:numCache>
                <c:formatCode>0.0%</c:formatCode>
                <c:ptCount val="2"/>
                <c:pt idx="0">
                  <c:v>0.18099999999999999</c:v>
                </c:pt>
                <c:pt idx="1">
                  <c:v>0.111</c:v>
                </c:pt>
              </c:numCache>
            </c:numRef>
          </c:val>
        </c:ser>
        <c:ser>
          <c:idx val="6"/>
          <c:order val="6"/>
          <c:tx>
            <c:strRef>
              <c:f>'Bar Graph 10'!$A$8</c:f>
              <c:strCache>
                <c:ptCount val="1"/>
                <c:pt idx="0">
                  <c:v>71 - 75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10'!$B$8:$C$8</c:f>
              <c:numCache>
                <c:formatCode>0.0%</c:formatCode>
                <c:ptCount val="2"/>
                <c:pt idx="0">
                  <c:v>0.19400000000000001</c:v>
                </c:pt>
                <c:pt idx="1">
                  <c:v>9.7000000000000003E-2</c:v>
                </c:pt>
              </c:numCache>
            </c:numRef>
          </c:val>
        </c:ser>
        <c:ser>
          <c:idx val="7"/>
          <c:order val="7"/>
          <c:tx>
            <c:strRef>
              <c:f>'Bar Graph 10'!$A$9</c:f>
              <c:strCache>
                <c:ptCount val="1"/>
                <c:pt idx="0">
                  <c:v>&gt; 75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10'!$B$1:$C$1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'Bar Graph 10'!$B$9:$C$9</c:f>
              <c:numCache>
                <c:formatCode>0.0%</c:formatCode>
                <c:ptCount val="2"/>
                <c:pt idx="0">
                  <c:v>0.111</c:v>
                </c:pt>
                <c:pt idx="1">
                  <c:v>0.153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998928"/>
        <c:axId val="658996576"/>
        <c:axId val="0"/>
      </c:bar3DChart>
      <c:catAx>
        <c:axId val="65899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996576"/>
        <c:crosses val="autoZero"/>
        <c:auto val="1"/>
        <c:lblAlgn val="ctr"/>
        <c:lblOffset val="100"/>
        <c:noMultiLvlLbl val="0"/>
      </c:catAx>
      <c:valAx>
        <c:axId val="65899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(%)</a:t>
                </a:r>
              </a:p>
            </c:rich>
          </c:tx>
          <c:layout>
            <c:manualLayout>
              <c:xMode val="edge"/>
              <c:yMode val="edge"/>
              <c:x val="0.44165319126465374"/>
              <c:y val="0.91949514229685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99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13442935877429"/>
          <c:y val="5.1504082822980461E-2"/>
          <c:w val="0.73133248060832934"/>
          <c:h val="6.1428147659943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 rot="5400000" vert="horz"/>
    <a:lstStyle/>
    <a:p>
      <a:pPr>
        <a:defRPr sz="105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3859494500457"/>
          <c:y val="8.0578467980736396E-2"/>
          <c:w val="0.87110852840811881"/>
          <c:h val="0.72277451457293562"/>
        </c:manualLayout>
      </c:layout>
      <c:lineChart>
        <c:grouping val="standard"/>
        <c:varyColors val="0"/>
        <c:ser>
          <c:idx val="0"/>
          <c:order val="0"/>
          <c:spPr>
            <a:ln w="50800" cap="rnd" cmpd="sng" algn="ctr">
              <a:solidFill>
                <a:srgbClr val="92D050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rgbClr val="92D050"/>
              </a:solidFill>
              <a:ln w="9525" cap="flat" cmpd="sng" algn="ctr">
                <a:solidFill>
                  <a:srgbClr val="92D05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440344403444033E-2"/>
                  <c:y val="-5.6206116631871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00328003280033E-2"/>
                  <c:y val="-6.5573802737183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440344403444095E-2"/>
                  <c:y val="-5.6206116631871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160311603116032E-2"/>
                  <c:y val="-4.996099256166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160311603116032E-2"/>
                  <c:y val="-5.6206116631871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800328003280033E-2"/>
                  <c:y val="-5.9328678666975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40344403444158E-2"/>
                  <c:y val="-4.6838430526559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'Line Graph 1'!$A$1:$A$7</c:f>
              <c:strCache>
                <c:ptCount val="7"/>
                <c:pt idx="0">
                  <c:v>Pre Op</c:v>
                </c:pt>
                <c:pt idx="1">
                  <c:v>Post Op 
Day 1</c:v>
                </c:pt>
                <c:pt idx="2">
                  <c:v>Post Op 
Day 3</c:v>
                </c:pt>
                <c:pt idx="3">
                  <c:v>Post Op 
Day  5</c:v>
                </c:pt>
                <c:pt idx="4">
                  <c:v>Post Op 
Day 7</c:v>
                </c:pt>
                <c:pt idx="5">
                  <c:v>1st 
follow up</c:v>
                </c:pt>
                <c:pt idx="6">
                  <c:v>2nd 
follow up</c:v>
                </c:pt>
              </c:strCache>
            </c:strRef>
          </c:cat>
          <c:val>
            <c:numRef>
              <c:f>'Line Graph 1'!$B$1:$B$7</c:f>
              <c:numCache>
                <c:formatCode>0.0</c:formatCode>
                <c:ptCount val="7"/>
                <c:pt idx="0">
                  <c:v>61.8</c:v>
                </c:pt>
                <c:pt idx="1">
                  <c:v>60.3</c:v>
                </c:pt>
                <c:pt idx="2">
                  <c:v>53.1</c:v>
                </c:pt>
                <c:pt idx="3">
                  <c:v>48</c:v>
                </c:pt>
                <c:pt idx="4">
                  <c:v>41.7</c:v>
                </c:pt>
                <c:pt idx="5">
                  <c:v>38.4</c:v>
                </c:pt>
                <c:pt idx="6">
                  <c:v>34.1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</c:dropLines>
        <c:marker val="1"/>
        <c:smooth val="0"/>
        <c:axId val="451816672"/>
        <c:axId val="451820984"/>
      </c:lineChart>
      <c:catAx>
        <c:axId val="45181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Follow Up</a:t>
                </a:r>
              </a:p>
            </c:rich>
          </c:tx>
          <c:layout>
            <c:manualLayout>
              <c:xMode val="edge"/>
              <c:yMode val="edge"/>
              <c:x val="0.45806161683664082"/>
              <c:y val="0.928252432572144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820984"/>
        <c:crosses val="autoZero"/>
        <c:auto val="1"/>
        <c:lblAlgn val="ctr"/>
        <c:lblOffset val="100"/>
        <c:noMultiLvlLbl val="0"/>
      </c:catAx>
      <c:valAx>
        <c:axId val="45182098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</a:t>
                </a:r>
                <a:r>
                  <a:rPr lang="en-US" sz="1100" b="1" i="0" u="none" strike="noStrike" cap="all" baseline="0">
                    <a:effectLst/>
                  </a:rPr>
                  <a:t>Blood Urea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550842122594454E-2"/>
              <c:y val="0.30023507728832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81667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23165694993871E-2"/>
          <c:y val="7.3587395171761869E-2"/>
          <c:w val="0.88904741220976469"/>
          <c:h val="0.77189895205591663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0"/>
                  <c:y val="-0.31148464879854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2.2052230969510705E-3"/>
                  <c:y val="-0.3809524481708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2.2052230969510705E-3"/>
                  <c:y val="-0.302521061782758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 val="3.3078346454266062E-3"/>
                  <c:y val="-0.217366985132797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2.2052230969510705E-3"/>
                  <c:y val="-0.11652663120521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'Line Graph 2'!$A$1:$A$45</c:f>
              <c:numCache>
                <c:formatCode>d\-mmm</c:formatCode>
                <c:ptCount val="45"/>
                <c:pt idx="0">
                  <c:v>44239</c:v>
                </c:pt>
                <c:pt idx="1">
                  <c:v>44256</c:v>
                </c:pt>
                <c:pt idx="2">
                  <c:v>44261</c:v>
                </c:pt>
                <c:pt idx="3">
                  <c:v>44263</c:v>
                </c:pt>
                <c:pt idx="4">
                  <c:v>44273</c:v>
                </c:pt>
                <c:pt idx="5">
                  <c:v>44276</c:v>
                </c:pt>
                <c:pt idx="6">
                  <c:v>44277</c:v>
                </c:pt>
                <c:pt idx="7">
                  <c:v>44278</c:v>
                </c:pt>
                <c:pt idx="8">
                  <c:v>44280</c:v>
                </c:pt>
                <c:pt idx="9">
                  <c:v>44282</c:v>
                </c:pt>
                <c:pt idx="10">
                  <c:v>44285</c:v>
                </c:pt>
                <c:pt idx="11">
                  <c:v>44286</c:v>
                </c:pt>
                <c:pt idx="12">
                  <c:v>44287</c:v>
                </c:pt>
                <c:pt idx="13">
                  <c:v>44288</c:v>
                </c:pt>
                <c:pt idx="14">
                  <c:v>44289</c:v>
                </c:pt>
                <c:pt idx="15">
                  <c:v>44290</c:v>
                </c:pt>
                <c:pt idx="16">
                  <c:v>44291</c:v>
                </c:pt>
                <c:pt idx="17">
                  <c:v>44292</c:v>
                </c:pt>
                <c:pt idx="18">
                  <c:v>44293</c:v>
                </c:pt>
                <c:pt idx="19">
                  <c:v>44294</c:v>
                </c:pt>
                <c:pt idx="20">
                  <c:v>44295</c:v>
                </c:pt>
                <c:pt idx="21">
                  <c:v>44296</c:v>
                </c:pt>
                <c:pt idx="22">
                  <c:v>44297</c:v>
                </c:pt>
                <c:pt idx="23">
                  <c:v>44298</c:v>
                </c:pt>
                <c:pt idx="24">
                  <c:v>44299</c:v>
                </c:pt>
                <c:pt idx="25">
                  <c:v>44300</c:v>
                </c:pt>
                <c:pt idx="26">
                  <c:v>44301</c:v>
                </c:pt>
                <c:pt idx="27">
                  <c:v>44302</c:v>
                </c:pt>
                <c:pt idx="28">
                  <c:v>44303</c:v>
                </c:pt>
                <c:pt idx="29">
                  <c:v>44304</c:v>
                </c:pt>
                <c:pt idx="30">
                  <c:v>44305</c:v>
                </c:pt>
                <c:pt idx="31">
                  <c:v>44306</c:v>
                </c:pt>
                <c:pt idx="32">
                  <c:v>44307</c:v>
                </c:pt>
                <c:pt idx="33">
                  <c:v>44308</c:v>
                </c:pt>
                <c:pt idx="34">
                  <c:v>44309</c:v>
                </c:pt>
                <c:pt idx="35">
                  <c:v>44310</c:v>
                </c:pt>
                <c:pt idx="36">
                  <c:v>44311</c:v>
                </c:pt>
                <c:pt idx="37">
                  <c:v>44312</c:v>
                </c:pt>
                <c:pt idx="38">
                  <c:v>44313</c:v>
                </c:pt>
                <c:pt idx="39">
                  <c:v>44314</c:v>
                </c:pt>
                <c:pt idx="40">
                  <c:v>44315</c:v>
                </c:pt>
                <c:pt idx="41">
                  <c:v>44316</c:v>
                </c:pt>
                <c:pt idx="42">
                  <c:v>44317</c:v>
                </c:pt>
                <c:pt idx="43">
                  <c:v>44319</c:v>
                </c:pt>
                <c:pt idx="44">
                  <c:v>44320</c:v>
                </c:pt>
              </c:numCache>
            </c:numRef>
          </c:cat>
          <c:val>
            <c:numRef>
              <c:f>'Line Graph 2'!$B$1:$B$45</c:f>
              <c:numCache>
                <c:formatCode>###0</c:formatCode>
                <c:ptCount val="4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  <c:pt idx="10">
                  <c:v>8</c:v>
                </c:pt>
                <c:pt idx="11">
                  <c:v>7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7</c:v>
                </c:pt>
                <c:pt idx="21">
                  <c:v>11</c:v>
                </c:pt>
                <c:pt idx="22">
                  <c:v>8</c:v>
                </c:pt>
                <c:pt idx="23">
                  <c:v>17</c:v>
                </c:pt>
                <c:pt idx="24">
                  <c:v>23</c:v>
                </c:pt>
                <c:pt idx="25">
                  <c:v>25</c:v>
                </c:pt>
                <c:pt idx="26">
                  <c:v>28</c:v>
                </c:pt>
                <c:pt idx="27">
                  <c:v>59</c:v>
                </c:pt>
                <c:pt idx="28">
                  <c:v>56</c:v>
                </c:pt>
                <c:pt idx="29">
                  <c:v>21</c:v>
                </c:pt>
                <c:pt idx="30">
                  <c:v>55</c:v>
                </c:pt>
                <c:pt idx="31">
                  <c:v>62</c:v>
                </c:pt>
                <c:pt idx="32">
                  <c:v>74</c:v>
                </c:pt>
                <c:pt idx="33">
                  <c:v>48</c:v>
                </c:pt>
                <c:pt idx="34">
                  <c:v>51</c:v>
                </c:pt>
                <c:pt idx="35">
                  <c:v>52</c:v>
                </c:pt>
                <c:pt idx="36">
                  <c:v>16</c:v>
                </c:pt>
                <c:pt idx="37">
                  <c:v>57</c:v>
                </c:pt>
                <c:pt idx="38">
                  <c:v>26</c:v>
                </c:pt>
                <c:pt idx="39">
                  <c:v>38</c:v>
                </c:pt>
                <c:pt idx="40">
                  <c:v>25</c:v>
                </c:pt>
                <c:pt idx="41">
                  <c:v>18</c:v>
                </c:pt>
                <c:pt idx="42">
                  <c:v>15</c:v>
                </c:pt>
                <c:pt idx="43">
                  <c:v>19</c:v>
                </c:pt>
                <c:pt idx="44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rgbClr val="FFFF00"/>
              </a:solidFill>
              <a:prstDash val="sysDash"/>
              <a:miter lim="800000"/>
            </a:ln>
            <a:effectLst/>
          </c:spPr>
        </c:dropLines>
        <c:axId val="570974536"/>
        <c:axId val="570975320"/>
      </c:areaChart>
      <c:dateAx>
        <c:axId val="570974536"/>
        <c:scaling>
          <c:orientation val="minMax"/>
          <c:max val="44320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75320"/>
        <c:crosses val="autoZero"/>
        <c:auto val="1"/>
        <c:lblOffset val="100"/>
        <c:baseTimeUnit val="days"/>
      </c:dateAx>
      <c:valAx>
        <c:axId val="57097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covid Patients</a:t>
                </a:r>
              </a:p>
            </c:rich>
          </c:tx>
          <c:layout>
            <c:manualLayout>
              <c:xMode val="edge"/>
              <c:yMode val="edge"/>
              <c:x val="1.2540819355967899E-2"/>
              <c:y val="0.29494111076552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7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679499742018"/>
          <c:y val="5.9678059990671127E-2"/>
          <c:w val="0.86597814150763663"/>
          <c:h val="0.7890275468780682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cat>
            <c:numRef>
              <c:f>'Line Graph 3'!$A$1:$A$42</c:f>
              <c:numCache>
                <c:formatCode>d\-mmm</c:formatCode>
                <c:ptCount val="42"/>
                <c:pt idx="0">
                  <c:v>44239</c:v>
                </c:pt>
                <c:pt idx="1">
                  <c:v>44256</c:v>
                </c:pt>
                <c:pt idx="2">
                  <c:v>44261</c:v>
                </c:pt>
                <c:pt idx="3">
                  <c:v>44263</c:v>
                </c:pt>
                <c:pt idx="4">
                  <c:v>44273</c:v>
                </c:pt>
                <c:pt idx="5">
                  <c:v>44276</c:v>
                </c:pt>
                <c:pt idx="6">
                  <c:v>44277</c:v>
                </c:pt>
                <c:pt idx="7">
                  <c:v>44280</c:v>
                </c:pt>
                <c:pt idx="8">
                  <c:v>44282</c:v>
                </c:pt>
                <c:pt idx="9">
                  <c:v>44285</c:v>
                </c:pt>
                <c:pt idx="10">
                  <c:v>44286</c:v>
                </c:pt>
                <c:pt idx="11">
                  <c:v>44287</c:v>
                </c:pt>
                <c:pt idx="12">
                  <c:v>44288</c:v>
                </c:pt>
                <c:pt idx="13">
                  <c:v>44289</c:v>
                </c:pt>
                <c:pt idx="14">
                  <c:v>44291</c:v>
                </c:pt>
                <c:pt idx="15">
                  <c:v>44292</c:v>
                </c:pt>
                <c:pt idx="16">
                  <c:v>44293</c:v>
                </c:pt>
                <c:pt idx="17">
                  <c:v>44294</c:v>
                </c:pt>
                <c:pt idx="18">
                  <c:v>44295</c:v>
                </c:pt>
                <c:pt idx="19">
                  <c:v>44296</c:v>
                </c:pt>
                <c:pt idx="20">
                  <c:v>44298</c:v>
                </c:pt>
                <c:pt idx="21">
                  <c:v>44299</c:v>
                </c:pt>
                <c:pt idx="22">
                  <c:v>44300</c:v>
                </c:pt>
                <c:pt idx="23">
                  <c:v>44301</c:v>
                </c:pt>
                <c:pt idx="24">
                  <c:v>44302</c:v>
                </c:pt>
                <c:pt idx="25">
                  <c:v>44303</c:v>
                </c:pt>
                <c:pt idx="26">
                  <c:v>44304</c:v>
                </c:pt>
                <c:pt idx="27">
                  <c:v>44305</c:v>
                </c:pt>
                <c:pt idx="28">
                  <c:v>44306</c:v>
                </c:pt>
                <c:pt idx="29">
                  <c:v>44307</c:v>
                </c:pt>
                <c:pt idx="30">
                  <c:v>44308</c:v>
                </c:pt>
                <c:pt idx="31">
                  <c:v>44309</c:v>
                </c:pt>
                <c:pt idx="32">
                  <c:v>44310</c:v>
                </c:pt>
                <c:pt idx="33">
                  <c:v>44311</c:v>
                </c:pt>
                <c:pt idx="34">
                  <c:v>44312</c:v>
                </c:pt>
                <c:pt idx="35">
                  <c:v>44313</c:v>
                </c:pt>
                <c:pt idx="36">
                  <c:v>44314</c:v>
                </c:pt>
                <c:pt idx="37">
                  <c:v>44315</c:v>
                </c:pt>
                <c:pt idx="38">
                  <c:v>44316</c:v>
                </c:pt>
                <c:pt idx="39">
                  <c:v>44317</c:v>
                </c:pt>
                <c:pt idx="40">
                  <c:v>44319</c:v>
                </c:pt>
                <c:pt idx="41">
                  <c:v>44320</c:v>
                </c:pt>
              </c:numCache>
            </c:numRef>
          </c:cat>
          <c:val>
            <c:numRef>
              <c:f>'Line Graph 3'!$B$1:$B$42</c:f>
              <c:numCache>
                <c:formatCode>General</c:formatCode>
                <c:ptCount val="42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24</c:v>
                </c:pt>
                <c:pt idx="7">
                  <c:v>27</c:v>
                </c:pt>
                <c:pt idx="8">
                  <c:v>34</c:v>
                </c:pt>
                <c:pt idx="9">
                  <c:v>36</c:v>
                </c:pt>
                <c:pt idx="10">
                  <c:v>44</c:v>
                </c:pt>
                <c:pt idx="11">
                  <c:v>51</c:v>
                </c:pt>
                <c:pt idx="12">
                  <c:v>61</c:v>
                </c:pt>
                <c:pt idx="13">
                  <c:v>70</c:v>
                </c:pt>
                <c:pt idx="14">
                  <c:v>78</c:v>
                </c:pt>
                <c:pt idx="15">
                  <c:v>83</c:v>
                </c:pt>
                <c:pt idx="16">
                  <c:v>89</c:v>
                </c:pt>
                <c:pt idx="17">
                  <c:v>94</c:v>
                </c:pt>
                <c:pt idx="18">
                  <c:v>98</c:v>
                </c:pt>
                <c:pt idx="19">
                  <c:v>108</c:v>
                </c:pt>
                <c:pt idx="20">
                  <c:v>115</c:v>
                </c:pt>
                <c:pt idx="21">
                  <c:v>126</c:v>
                </c:pt>
                <c:pt idx="22">
                  <c:v>134</c:v>
                </c:pt>
                <c:pt idx="23">
                  <c:v>151</c:v>
                </c:pt>
                <c:pt idx="24">
                  <c:v>174</c:v>
                </c:pt>
                <c:pt idx="25">
                  <c:v>199</c:v>
                </c:pt>
                <c:pt idx="26">
                  <c:v>227</c:v>
                </c:pt>
                <c:pt idx="27">
                  <c:v>286</c:v>
                </c:pt>
                <c:pt idx="28">
                  <c:v>342</c:v>
                </c:pt>
                <c:pt idx="29">
                  <c:v>363</c:v>
                </c:pt>
                <c:pt idx="30">
                  <c:v>418</c:v>
                </c:pt>
                <c:pt idx="31">
                  <c:v>480</c:v>
                </c:pt>
                <c:pt idx="32">
                  <c:v>554</c:v>
                </c:pt>
                <c:pt idx="33">
                  <c:v>602</c:v>
                </c:pt>
                <c:pt idx="34">
                  <c:v>653</c:v>
                </c:pt>
                <c:pt idx="35">
                  <c:v>705</c:v>
                </c:pt>
                <c:pt idx="36">
                  <c:v>721</c:v>
                </c:pt>
                <c:pt idx="37">
                  <c:v>778</c:v>
                </c:pt>
                <c:pt idx="38">
                  <c:v>804</c:v>
                </c:pt>
                <c:pt idx="39">
                  <c:v>842</c:v>
                </c:pt>
                <c:pt idx="40">
                  <c:v>867</c:v>
                </c:pt>
                <c:pt idx="41">
                  <c:v>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81216"/>
        <c:axId val="689078864"/>
      </c:lineChart>
      <c:dateAx>
        <c:axId val="6890812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078864"/>
        <c:crosses val="autoZero"/>
        <c:auto val="1"/>
        <c:lblOffset val="100"/>
        <c:baseTimeUnit val="days"/>
      </c:dateAx>
      <c:valAx>
        <c:axId val="689078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Cumulative Number of Covid Patients</a:t>
                </a:r>
              </a:p>
            </c:rich>
          </c:tx>
          <c:layout>
            <c:manualLayout>
              <c:xMode val="edge"/>
              <c:yMode val="edge"/>
              <c:x val="2.213390916501206E-2"/>
              <c:y val="0.19856589844077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081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07368537012069"/>
          <c:y val="0.13440612524750586"/>
          <c:w val="0.87543487149653865"/>
          <c:h val="0.71495167509484925"/>
        </c:manualLayout>
      </c:layout>
      <c:lineChart>
        <c:grouping val="standard"/>
        <c:varyColors val="0"/>
        <c:ser>
          <c:idx val="0"/>
          <c:order val="0"/>
          <c:tx>
            <c:strRef>
              <c:f>'Line Graph 4'!$B$1</c:f>
              <c:strCache>
                <c:ptCount val="1"/>
                <c:pt idx="0">
                  <c:v>GROUP-A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829302987197744E-2"/>
                  <c:y val="-5.891017111162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52868658131817E-2"/>
                  <c:y val="-5.891017111162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13940256045523E-2"/>
                  <c:y val="-6.6764860593177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9402560455195E-2"/>
                  <c:y val="-6.28375158524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449502133712661E-2"/>
                  <c:y val="-5.891017111162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39402560455195E-2"/>
                  <c:y val="5.89101711116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036036036036036E-2"/>
                  <c:y val="5.4982826370852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242769084874487E-2"/>
                  <c:y val="-5.4982826370852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622569938359411E-2"/>
                  <c:y val="5.891017111162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139402560455195E-2"/>
                  <c:y val="-7.461955007472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'Line Graph 4'!$A$2:$A$12</c:f>
              <c:strCache>
                <c:ptCount val="11"/>
                <c:pt idx="0">
                  <c:v>Pre - Operative</c:v>
                </c:pt>
                <c:pt idx="1">
                  <c:v>Minute 0</c:v>
                </c:pt>
                <c:pt idx="2">
                  <c:v>Minutes 15</c:v>
                </c:pt>
                <c:pt idx="3">
                  <c:v>Minutes 30</c:v>
                </c:pt>
                <c:pt idx="4">
                  <c:v>Minutes 45</c:v>
                </c:pt>
                <c:pt idx="5">
                  <c:v>Minutes 60</c:v>
                </c:pt>
                <c:pt idx="6">
                  <c:v>Minutes 90</c:v>
                </c:pt>
                <c:pt idx="7">
                  <c:v>Minutes 120</c:v>
                </c:pt>
                <c:pt idx="8">
                  <c:v>Minutes 150</c:v>
                </c:pt>
                <c:pt idx="9">
                  <c:v>Minutes 180</c:v>
                </c:pt>
                <c:pt idx="10">
                  <c:v>Minutes 210</c:v>
                </c:pt>
              </c:strCache>
            </c:strRef>
          </c:cat>
          <c:val>
            <c:numRef>
              <c:f>'Line Graph 4'!$B$2:$B$12</c:f>
              <c:numCache>
                <c:formatCode>0.0</c:formatCode>
                <c:ptCount val="11"/>
                <c:pt idx="0">
                  <c:v>174.3</c:v>
                </c:pt>
                <c:pt idx="1">
                  <c:v>180.1</c:v>
                </c:pt>
                <c:pt idx="2">
                  <c:v>217.9</c:v>
                </c:pt>
                <c:pt idx="3">
                  <c:v>229.1</c:v>
                </c:pt>
                <c:pt idx="4">
                  <c:v>239.7</c:v>
                </c:pt>
                <c:pt idx="5">
                  <c:v>208.1</c:v>
                </c:pt>
                <c:pt idx="6">
                  <c:v>190.5</c:v>
                </c:pt>
                <c:pt idx="7">
                  <c:v>178.6</c:v>
                </c:pt>
                <c:pt idx="8">
                  <c:v>160.80000000000001</c:v>
                </c:pt>
                <c:pt idx="9">
                  <c:v>156.19999999999999</c:v>
                </c:pt>
                <c:pt idx="10">
                  <c:v>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Graph 4'!$C$1</c:f>
              <c:strCache>
                <c:ptCount val="1"/>
                <c:pt idx="0">
                  <c:v>GROUP-B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639738882088959E-2"/>
                  <c:y val="5.3215077605321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242769084874383E-2"/>
                  <c:y val="5.891017111162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32669511616918E-2"/>
                  <c:y val="4.7128136889301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829302987197793E-2"/>
                  <c:y val="5.891017111162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72593646277864E-2"/>
                  <c:y val="3.9273447407751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829302987197793E-2"/>
                  <c:y val="-5.498282637085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656235182551042E-2"/>
                  <c:y val="-6.2837515852402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49502133712799E-2"/>
                  <c:y val="4.712813688930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656235182550973E-2"/>
                  <c:y val="-6.676486059317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62256993835955E-2"/>
                  <c:y val="5.105548163007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242721484631941E-2"/>
                  <c:y val="4.5723357614006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'Line Graph 4'!$A$2:$A$12</c:f>
              <c:strCache>
                <c:ptCount val="11"/>
                <c:pt idx="0">
                  <c:v>Pre - Operative</c:v>
                </c:pt>
                <c:pt idx="1">
                  <c:v>Minute 0</c:v>
                </c:pt>
                <c:pt idx="2">
                  <c:v>Minutes 15</c:v>
                </c:pt>
                <c:pt idx="3">
                  <c:v>Minutes 30</c:v>
                </c:pt>
                <c:pt idx="4">
                  <c:v>Minutes 45</c:v>
                </c:pt>
                <c:pt idx="5">
                  <c:v>Minutes 60</c:v>
                </c:pt>
                <c:pt idx="6">
                  <c:v>Minutes 90</c:v>
                </c:pt>
                <c:pt idx="7">
                  <c:v>Minutes 120</c:v>
                </c:pt>
                <c:pt idx="8">
                  <c:v>Minutes 150</c:v>
                </c:pt>
                <c:pt idx="9">
                  <c:v>Minutes 180</c:v>
                </c:pt>
                <c:pt idx="10">
                  <c:v>Minutes 210</c:v>
                </c:pt>
              </c:strCache>
            </c:strRef>
          </c:cat>
          <c:val>
            <c:numRef>
              <c:f>'Line Graph 4'!$C$2:$C$12</c:f>
              <c:numCache>
                <c:formatCode>0.0</c:formatCode>
                <c:ptCount val="11"/>
                <c:pt idx="0">
                  <c:v>158.5</c:v>
                </c:pt>
                <c:pt idx="1">
                  <c:v>160.69999999999999</c:v>
                </c:pt>
                <c:pt idx="2">
                  <c:v>180.4</c:v>
                </c:pt>
                <c:pt idx="3">
                  <c:v>207.6</c:v>
                </c:pt>
                <c:pt idx="4">
                  <c:v>216.5</c:v>
                </c:pt>
                <c:pt idx="5">
                  <c:v>202</c:v>
                </c:pt>
                <c:pt idx="6">
                  <c:v>180.7</c:v>
                </c:pt>
                <c:pt idx="7">
                  <c:v>170.9</c:v>
                </c:pt>
                <c:pt idx="8">
                  <c:v>159</c:v>
                </c:pt>
                <c:pt idx="9">
                  <c:v>154.80000000000001</c:v>
                </c:pt>
                <c:pt idx="10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367512"/>
        <c:axId val="573378880"/>
      </c:lineChart>
      <c:catAx>
        <c:axId val="5733675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1050"/>
            </a:pPr>
            <a:endParaRPr lang="en-US"/>
          </a:p>
        </c:txPr>
        <c:crossAx val="573378880"/>
        <c:crosses val="autoZero"/>
        <c:auto val="1"/>
        <c:lblAlgn val="ctr"/>
        <c:lblOffset val="100"/>
        <c:noMultiLvlLbl val="0"/>
      </c:catAx>
      <c:valAx>
        <c:axId val="57337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Sugar Level (mg/dl)</a:t>
                </a:r>
              </a:p>
            </c:rich>
          </c:tx>
          <c:layout>
            <c:manualLayout>
              <c:xMode val="edge"/>
              <c:yMode val="edge"/>
              <c:x val="1.3223736714579173E-2"/>
              <c:y val="0.19119995809836407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3367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4630739463999"/>
          <c:y val="3.0617467129055914E-2"/>
          <c:w val="0.48634139173876589"/>
          <c:h val="5.3460202175393268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'Line Graph 5'!$B$1</c:f>
              <c:strCache>
                <c:ptCount val="1"/>
                <c:pt idx="0">
                  <c:v>MET + DM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'Line Graph 5'!$A$2:$A$6</c:f>
              <c:strCache>
                <c:ptCount val="5"/>
                <c:pt idx="0">
                  <c:v>Pre Op</c:v>
                </c:pt>
                <c:pt idx="1">
                  <c:v>Day 1 At 0 Hr</c:v>
                </c:pt>
                <c:pt idx="2">
                  <c:v>Day 1 At 12 Hr</c:v>
                </c:pt>
                <c:pt idx="3">
                  <c:v>Day 2 At 0 Hr</c:v>
                </c:pt>
                <c:pt idx="4">
                  <c:v>Day 2 At 12 Hr</c:v>
                </c:pt>
              </c:strCache>
            </c:strRef>
          </c:cat>
          <c:val>
            <c:numRef>
              <c:f>'Line Graph 5'!$B$2:$B$6</c:f>
              <c:numCache>
                <c:formatCode>###0.00</c:formatCode>
                <c:ptCount val="5"/>
                <c:pt idx="0">
                  <c:v>1.5738082901554398</c:v>
                </c:pt>
                <c:pt idx="1">
                  <c:v>2.8554263565891489</c:v>
                </c:pt>
                <c:pt idx="2">
                  <c:v>2.023204134366924</c:v>
                </c:pt>
                <c:pt idx="3">
                  <c:v>1.644415584415585</c:v>
                </c:pt>
                <c:pt idx="4">
                  <c:v>1.1298441558441554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Graph 5'!$C$1</c:f>
              <c:strCache>
                <c:ptCount val="1"/>
                <c:pt idx="0">
                  <c:v>No MET + DM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'Line Graph 5'!$A$2:$A$6</c:f>
              <c:strCache>
                <c:ptCount val="5"/>
                <c:pt idx="0">
                  <c:v>Pre Op</c:v>
                </c:pt>
                <c:pt idx="1">
                  <c:v>Day 1 At 0 Hr</c:v>
                </c:pt>
                <c:pt idx="2">
                  <c:v>Day 1 At 12 Hr</c:v>
                </c:pt>
                <c:pt idx="3">
                  <c:v>Day 2 At 0 Hr</c:v>
                </c:pt>
                <c:pt idx="4">
                  <c:v>Day 2 At 12 Hr</c:v>
                </c:pt>
              </c:strCache>
            </c:strRef>
          </c:cat>
          <c:val>
            <c:numRef>
              <c:f>'Line Graph 5'!$C$2:$C$6</c:f>
              <c:numCache>
                <c:formatCode>###0.00</c:formatCode>
                <c:ptCount val="5"/>
                <c:pt idx="0">
                  <c:v>1.5284255319148927</c:v>
                </c:pt>
                <c:pt idx="1">
                  <c:v>3.0328085106382985</c:v>
                </c:pt>
                <c:pt idx="2">
                  <c:v>2.1939574468085108</c:v>
                </c:pt>
                <c:pt idx="3">
                  <c:v>1.8177021276595742</c:v>
                </c:pt>
                <c:pt idx="4">
                  <c:v>1.1283829787234037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Graph 5'!$D$1</c:f>
              <c:strCache>
                <c:ptCount val="1"/>
                <c:pt idx="0">
                  <c:v>Non DM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'Line Graph 5'!$A$2:$A$6</c:f>
              <c:strCache>
                <c:ptCount val="5"/>
                <c:pt idx="0">
                  <c:v>Pre Op</c:v>
                </c:pt>
                <c:pt idx="1">
                  <c:v>Day 1 At 0 Hr</c:v>
                </c:pt>
                <c:pt idx="2">
                  <c:v>Day 1 At 12 Hr</c:v>
                </c:pt>
                <c:pt idx="3">
                  <c:v>Day 2 At 0 Hr</c:v>
                </c:pt>
                <c:pt idx="4">
                  <c:v>Day 2 At 12 Hr</c:v>
                </c:pt>
              </c:strCache>
            </c:strRef>
          </c:cat>
          <c:val>
            <c:numRef>
              <c:f>'Line Graph 5'!$D$2:$D$6</c:f>
              <c:numCache>
                <c:formatCode>###0.00</c:formatCode>
                <c:ptCount val="5"/>
                <c:pt idx="0">
                  <c:v>1.4776875</c:v>
                </c:pt>
                <c:pt idx="1">
                  <c:v>2.8187116564417187</c:v>
                </c:pt>
                <c:pt idx="2">
                  <c:v>2.3501840490797554</c:v>
                </c:pt>
                <c:pt idx="3">
                  <c:v>1.9726993865030664</c:v>
                </c:pt>
                <c:pt idx="4">
                  <c:v>1.132857142857143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'Line Graph 5'!$E$1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prstDash val="sysDot"/>
                <a:round/>
              </a:ln>
              <a:effectLst/>
            </c:spPr>
          </c:marker>
          <c:cat>
            <c:strRef>
              <c:f>'Line Graph 5'!$A$2:$A$6</c:f>
              <c:strCache>
                <c:ptCount val="5"/>
                <c:pt idx="0">
                  <c:v>Pre Op</c:v>
                </c:pt>
                <c:pt idx="1">
                  <c:v>Day 1 At 0 Hr</c:v>
                </c:pt>
                <c:pt idx="2">
                  <c:v>Day 1 At 12 Hr</c:v>
                </c:pt>
                <c:pt idx="3">
                  <c:v>Day 2 At 0 Hr</c:v>
                </c:pt>
                <c:pt idx="4">
                  <c:v>Day 2 At 12 Hr</c:v>
                </c:pt>
              </c:strCache>
            </c:strRef>
          </c:cat>
          <c:val>
            <c:numRef>
              <c:f>'Line Graph 5'!$E$2:$E$6</c:f>
              <c:numCache>
                <c:formatCode>###0.00</c:formatCode>
                <c:ptCount val="5"/>
                <c:pt idx="0">
                  <c:v>1.5404609475032003</c:v>
                </c:pt>
                <c:pt idx="1">
                  <c:v>2.9009044585987271</c:v>
                </c:pt>
                <c:pt idx="2">
                  <c:v>2.1422165605095538</c:v>
                </c:pt>
                <c:pt idx="3">
                  <c:v>1.7647637292464877</c:v>
                </c:pt>
                <c:pt idx="4">
                  <c:v>1.1300256081946218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38800"/>
        <c:axId val="667329000"/>
      </c:lineChart>
      <c:catAx>
        <c:axId val="6673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329000"/>
        <c:crosses val="autoZero"/>
        <c:auto val="1"/>
        <c:lblAlgn val="ctr"/>
        <c:lblOffset val="100"/>
        <c:noMultiLvlLbl val="0"/>
      </c:catAx>
      <c:valAx>
        <c:axId val="6673290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Mean Lactate Level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338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8515749826758"/>
          <c:y val="4.0348469834103382E-2"/>
          <c:w val="0.84532287773193882"/>
          <c:h val="0.801253315318526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Plot'!$B$1</c:f>
              <c:strCache>
                <c:ptCount val="1"/>
                <c:pt idx="0">
                  <c:v>Weight (Kg)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34925" cap="rnd">
                <a:solidFill>
                  <a:srgbClr val="92D05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'Scatter Plot'!$A$2:$A$31</c:f>
              <c:numCache>
                <c:formatCode>0.0</c:formatCode>
                <c:ptCount val="30"/>
                <c:pt idx="0">
                  <c:v>143.93</c:v>
                </c:pt>
                <c:pt idx="1">
                  <c:v>144.22999999999999</c:v>
                </c:pt>
                <c:pt idx="2">
                  <c:v>144.72999999999999</c:v>
                </c:pt>
                <c:pt idx="3">
                  <c:v>144.75</c:v>
                </c:pt>
                <c:pt idx="4">
                  <c:v>147.22999999999999</c:v>
                </c:pt>
                <c:pt idx="5">
                  <c:v>147.37</c:v>
                </c:pt>
                <c:pt idx="6">
                  <c:v>149.26</c:v>
                </c:pt>
                <c:pt idx="7">
                  <c:v>149.34</c:v>
                </c:pt>
                <c:pt idx="8">
                  <c:v>149.99</c:v>
                </c:pt>
                <c:pt idx="9">
                  <c:v>150.1</c:v>
                </c:pt>
                <c:pt idx="10">
                  <c:v>153.51</c:v>
                </c:pt>
                <c:pt idx="11">
                  <c:v>153.72</c:v>
                </c:pt>
                <c:pt idx="12">
                  <c:v>154.32</c:v>
                </c:pt>
                <c:pt idx="13">
                  <c:v>155.62</c:v>
                </c:pt>
                <c:pt idx="14">
                  <c:v>157.12</c:v>
                </c:pt>
                <c:pt idx="15">
                  <c:v>159.6</c:v>
                </c:pt>
                <c:pt idx="16">
                  <c:v>160.01</c:v>
                </c:pt>
                <c:pt idx="17">
                  <c:v>164.43</c:v>
                </c:pt>
                <c:pt idx="18">
                  <c:v>165.17</c:v>
                </c:pt>
                <c:pt idx="19">
                  <c:v>172.06</c:v>
                </c:pt>
                <c:pt idx="20">
                  <c:v>173.72</c:v>
                </c:pt>
                <c:pt idx="21">
                  <c:v>173.83</c:v>
                </c:pt>
                <c:pt idx="22">
                  <c:v>174.33</c:v>
                </c:pt>
                <c:pt idx="23">
                  <c:v>178.37</c:v>
                </c:pt>
                <c:pt idx="24">
                  <c:v>179.19</c:v>
                </c:pt>
                <c:pt idx="25">
                  <c:v>179.69</c:v>
                </c:pt>
                <c:pt idx="26">
                  <c:v>180.1</c:v>
                </c:pt>
                <c:pt idx="27">
                  <c:v>180.39</c:v>
                </c:pt>
                <c:pt idx="28">
                  <c:v>182.4</c:v>
                </c:pt>
                <c:pt idx="29">
                  <c:v>184.5</c:v>
                </c:pt>
              </c:numCache>
            </c:numRef>
          </c:xVal>
          <c:yVal>
            <c:numRef>
              <c:f>'Scatter Plot'!$B$2:$B$31</c:f>
              <c:numCache>
                <c:formatCode>0.0</c:formatCode>
                <c:ptCount val="30"/>
                <c:pt idx="0">
                  <c:v>54.36</c:v>
                </c:pt>
                <c:pt idx="1">
                  <c:v>54.81</c:v>
                </c:pt>
                <c:pt idx="2">
                  <c:v>58.24</c:v>
                </c:pt>
                <c:pt idx="3">
                  <c:v>61.72</c:v>
                </c:pt>
                <c:pt idx="4">
                  <c:v>62.74</c:v>
                </c:pt>
                <c:pt idx="5">
                  <c:v>56.46</c:v>
                </c:pt>
                <c:pt idx="6">
                  <c:v>56.67</c:v>
                </c:pt>
                <c:pt idx="7">
                  <c:v>57.83</c:v>
                </c:pt>
                <c:pt idx="8">
                  <c:v>67.069999999999993</c:v>
                </c:pt>
                <c:pt idx="9">
                  <c:v>68.989999999999995</c:v>
                </c:pt>
                <c:pt idx="10">
                  <c:v>69.540000000000006</c:v>
                </c:pt>
                <c:pt idx="11">
                  <c:v>71.2</c:v>
                </c:pt>
                <c:pt idx="12">
                  <c:v>81.52</c:v>
                </c:pt>
                <c:pt idx="13">
                  <c:v>72.88</c:v>
                </c:pt>
                <c:pt idx="14">
                  <c:v>68.72</c:v>
                </c:pt>
                <c:pt idx="15">
                  <c:v>79.52</c:v>
                </c:pt>
                <c:pt idx="16">
                  <c:v>80.48</c:v>
                </c:pt>
                <c:pt idx="17">
                  <c:v>70.790000000000006</c:v>
                </c:pt>
                <c:pt idx="18">
                  <c:v>71.02</c:v>
                </c:pt>
                <c:pt idx="19">
                  <c:v>74.260000000000005</c:v>
                </c:pt>
                <c:pt idx="20">
                  <c:v>79.3</c:v>
                </c:pt>
                <c:pt idx="21">
                  <c:v>79.94</c:v>
                </c:pt>
                <c:pt idx="22">
                  <c:v>80.8</c:v>
                </c:pt>
                <c:pt idx="23">
                  <c:v>91.01</c:v>
                </c:pt>
                <c:pt idx="24">
                  <c:v>94.65</c:v>
                </c:pt>
                <c:pt idx="25">
                  <c:v>95.08</c:v>
                </c:pt>
                <c:pt idx="26">
                  <c:v>100.41</c:v>
                </c:pt>
                <c:pt idx="27">
                  <c:v>103.5</c:v>
                </c:pt>
                <c:pt idx="28">
                  <c:v>104.34</c:v>
                </c:pt>
                <c:pt idx="29">
                  <c:v>107.01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967480"/>
        <c:axId val="570961992"/>
      </c:scatterChart>
      <c:valAx>
        <c:axId val="570967480"/>
        <c:scaling>
          <c:orientation val="minMax"/>
          <c:min val="130"/>
        </c:scaling>
        <c:delete val="0"/>
        <c:axPos val="b"/>
        <c:majorGridlines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(cm)</a:t>
                </a:r>
              </a:p>
            </c:rich>
          </c:tx>
          <c:layout>
            <c:manualLayout>
              <c:xMode val="edge"/>
              <c:yMode val="edge"/>
              <c:x val="0.48065821457680308"/>
              <c:y val="0.93036206469791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61992"/>
        <c:crosses val="autoZero"/>
        <c:crossBetween val="midCat"/>
      </c:valAx>
      <c:valAx>
        <c:axId val="570961992"/>
        <c:scaling>
          <c:orientation val="minMax"/>
          <c:min val="40"/>
        </c:scaling>
        <c:delete val="0"/>
        <c:axPos val="l"/>
        <c:majorGridlines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(Kg)</a:t>
                </a:r>
              </a:p>
            </c:rich>
          </c:tx>
          <c:layout>
            <c:manualLayout>
              <c:xMode val="edge"/>
              <c:yMode val="edge"/>
              <c:x val="2.0063839489284085E-2"/>
              <c:y val="0.34938395655882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67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93195295032565"/>
          <c:y val="9.4177309909695417E-2"/>
          <c:w val="0.83154350150675616"/>
          <c:h val="0.811645380180609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1.1414173228346385E-2"/>
                  <c:y val="-6.641837156964444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20CF21-D9A8-4C54-B45C-AAA3F0FAA2F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8 (14.8%)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7777777777777778E-2"/>
                  <c:y val="-0.239020878329733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6ECBD0-5933-4196-BE01-E9D22CB7670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12 (22.2%)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1111111111111111E-2"/>
                  <c:y val="3.167746580273578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C07F86-DEF0-4884-B59E-1AA0DD890AF1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13 (24.1%)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5D7B408-D81C-4F72-9D0C-BE6A6495AC9D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9 (16.7%)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3226879574185086E-3"/>
                  <c:y val="-3.320880467391702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446E78-63CD-4945-BFDD-7D3E4D61A10C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9 (16.7%)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1.5388432001555361E-2"/>
                  <c:y val="-8.639308855291582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A5A6EE8-F532-4C94-8718-5F6E354BAAD2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3 (5.6%)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'Pie Graph 2'!$A$1:$A$6</c:f>
              <c:strCache>
                <c:ptCount val="6"/>
                <c:pt idx="0">
                  <c:v>≤ 30</c:v>
                </c:pt>
                <c:pt idx="1">
                  <c:v>31 – 40</c:v>
                </c:pt>
                <c:pt idx="2">
                  <c:v>41 – 50</c:v>
                </c:pt>
                <c:pt idx="3">
                  <c:v>51 – 60</c:v>
                </c:pt>
                <c:pt idx="4">
                  <c:v>61 – 70</c:v>
                </c:pt>
                <c:pt idx="5">
                  <c:v>&gt; 70</c:v>
                </c:pt>
              </c:strCache>
            </c:strRef>
          </c:cat>
          <c:val>
            <c:numRef>
              <c:f>'Pie Graph 2'!$B$1:$B$6</c:f>
              <c:numCache>
                <c:formatCode>0.0%</c:formatCode>
                <c:ptCount val="6"/>
                <c:pt idx="0">
                  <c:v>0.14799999999999999</c:v>
                </c:pt>
                <c:pt idx="1">
                  <c:v>0.222</c:v>
                </c:pt>
                <c:pt idx="2">
                  <c:v>0.24099999999999999</c:v>
                </c:pt>
                <c:pt idx="3">
                  <c:v>0.16700000000000001</c:v>
                </c:pt>
                <c:pt idx="4">
                  <c:v>0.16700000000000001</c:v>
                </c:pt>
                <c:pt idx="5">
                  <c:v>5.6000000000000001E-2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rotY val="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74783235555342"/>
          <c:y val="8.002394327915803E-2"/>
          <c:w val="0.85199622429593869"/>
          <c:h val="0.727216182569323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'Bar Graph 1'!$A$1:$A$7</c:f>
              <c:strCache>
                <c:ptCount val="7"/>
                <c:pt idx="0">
                  <c:v>HTN</c:v>
                </c:pt>
                <c:pt idx="1">
                  <c:v>DM</c:v>
                </c:pt>
                <c:pt idx="2">
                  <c:v>CHF</c:v>
                </c:pt>
                <c:pt idx="3">
                  <c:v>COPD</c:v>
                </c:pt>
                <c:pt idx="4">
                  <c:v>CVA</c:v>
                </c:pt>
                <c:pt idx="5">
                  <c:v>PVD</c:v>
                </c:pt>
                <c:pt idx="6">
                  <c:v>Pul odema</c:v>
                </c:pt>
              </c:strCache>
            </c:strRef>
          </c:cat>
          <c:val>
            <c:numRef>
              <c:f>'Bar Graph 1'!$B$1:$B$7</c:f>
              <c:numCache>
                <c:formatCode>0.0%</c:formatCode>
                <c:ptCount val="7"/>
                <c:pt idx="0">
                  <c:v>6.4000000000000001E-2</c:v>
                </c:pt>
                <c:pt idx="1">
                  <c:v>4.2000000000000003E-2</c:v>
                </c:pt>
                <c:pt idx="2">
                  <c:v>3.5999999999999997E-2</c:v>
                </c:pt>
                <c:pt idx="3">
                  <c:v>1.2E-2</c:v>
                </c:pt>
                <c:pt idx="4">
                  <c:v>1.2E-2</c:v>
                </c:pt>
                <c:pt idx="5">
                  <c:v>1.2E-2</c:v>
                </c:pt>
                <c:pt idx="6">
                  <c:v>6.0000000000000001E-3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83464400"/>
        <c:axId val="483465576"/>
        <c:axId val="0"/>
      </c:bar3DChart>
      <c:catAx>
        <c:axId val="483464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u="none" strike="noStrike" cap="all" baseline="0">
                    <a:effectLst/>
                  </a:rPr>
                  <a:t>Comorbidities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578172607028065"/>
              <c:y val="0.8977730426318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465576"/>
        <c:crosses val="autoZero"/>
        <c:auto val="1"/>
        <c:lblAlgn val="ctr"/>
        <c:lblOffset val="100"/>
        <c:noMultiLvlLbl val="0"/>
      </c:catAx>
      <c:valAx>
        <c:axId val="483465576"/>
        <c:scaling>
          <c:orientation val="minMax"/>
          <c:max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(%)</a:t>
                </a:r>
              </a:p>
            </c:rich>
          </c:tx>
          <c:layout>
            <c:manualLayout>
              <c:xMode val="edge"/>
              <c:yMode val="edge"/>
              <c:x val="2.8314434898976018E-2"/>
              <c:y val="0.32222090063515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46440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Comorbidities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55662767587579"/>
          <c:y val="0.13777794866726725"/>
          <c:w val="0.81994826513737806"/>
          <c:h val="0.7595481748652067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Graph 2'!$A$1:$A$7</c:f>
              <c:strCache>
                <c:ptCount val="7"/>
                <c:pt idx="0">
                  <c:v>Pul odema</c:v>
                </c:pt>
                <c:pt idx="1">
                  <c:v>PVD</c:v>
                </c:pt>
                <c:pt idx="2">
                  <c:v>CVA</c:v>
                </c:pt>
                <c:pt idx="3">
                  <c:v>COPD</c:v>
                </c:pt>
                <c:pt idx="4">
                  <c:v>CHF</c:v>
                </c:pt>
                <c:pt idx="5">
                  <c:v>DM</c:v>
                </c:pt>
                <c:pt idx="6">
                  <c:v>HTN</c:v>
                </c:pt>
              </c:strCache>
            </c:strRef>
          </c:cat>
          <c:val>
            <c:numRef>
              <c:f>'Bar Graph 2'!$B$1:$B$7</c:f>
              <c:numCache>
                <c:formatCode>0.0%</c:formatCode>
                <c:ptCount val="7"/>
                <c:pt idx="0">
                  <c:v>6.0000000000000001E-3</c:v>
                </c:pt>
                <c:pt idx="1">
                  <c:v>1.2E-2</c:v>
                </c:pt>
                <c:pt idx="2">
                  <c:v>1.2E-2</c:v>
                </c:pt>
                <c:pt idx="3">
                  <c:v>1.2E-2</c:v>
                </c:pt>
                <c:pt idx="4">
                  <c:v>3.5999999999999997E-2</c:v>
                </c:pt>
                <c:pt idx="5">
                  <c:v>4.2000000000000003E-2</c:v>
                </c:pt>
                <c:pt idx="6">
                  <c:v>6.4000000000000001E-2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6445936"/>
        <c:axId val="486443976"/>
      </c:barChart>
      <c:catAx>
        <c:axId val="486445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43976"/>
        <c:crosses val="autoZero"/>
        <c:auto val="1"/>
        <c:lblAlgn val="ctr"/>
        <c:lblOffset val="100"/>
        <c:noMultiLvlLbl val="0"/>
      </c:catAx>
      <c:valAx>
        <c:axId val="486443976"/>
        <c:scaling>
          <c:orientation val="minMax"/>
          <c:max val="7.0000000000000007E-2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4593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rotY val="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7205833141825"/>
          <c:y val="0.10983329786479393"/>
          <c:w val="0.87137254901960781"/>
          <c:h val="0.75919234911360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1.5378700499807767E-3"/>
                  <c:y val="-3.174603174603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378700499807767E-3"/>
                  <c:y val="-3.5714285714285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378700499807767E-3"/>
                  <c:y val="-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 Graph 3'!$A$1:$A$3</c:f>
              <c:strCache>
                <c:ptCount val="3"/>
                <c:pt idx="0">
                  <c:v>At Baseline</c:v>
                </c:pt>
                <c:pt idx="1">
                  <c:v>At 6 months</c:v>
                </c:pt>
                <c:pt idx="2">
                  <c:v>At 12 months</c:v>
                </c:pt>
              </c:strCache>
            </c:strRef>
          </c:cat>
          <c:val>
            <c:numRef>
              <c:f>'Bar Graph 3'!$B$1:$B$3</c:f>
              <c:numCache>
                <c:formatCode>0.0</c:formatCode>
                <c:ptCount val="3"/>
                <c:pt idx="0">
                  <c:v>9.8000000000000007</c:v>
                </c:pt>
                <c:pt idx="1">
                  <c:v>4.2</c:v>
                </c:pt>
                <c:pt idx="2">
                  <c:v>1.9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4737656"/>
        <c:axId val="484733344"/>
        <c:axId val="0"/>
      </c:bar3DChart>
      <c:catAx>
        <c:axId val="48473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33344"/>
        <c:crosses val="autoZero"/>
        <c:auto val="1"/>
        <c:lblAlgn val="ctr"/>
        <c:lblOffset val="100"/>
        <c:noMultiLvlLbl val="0"/>
      </c:catAx>
      <c:valAx>
        <c:axId val="484733344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</a:t>
                </a:r>
                <a:r>
                  <a:rPr lang="en-US" sz="1000" b="1" i="0" u="none" strike="noStrike" baseline="0">
                    <a:effectLst/>
                  </a:rPr>
                  <a:t>Serum Creatinine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70196804984152E-2"/>
              <c:y val="0.265287950117346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376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0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1331100946739"/>
          <c:y val="0.13349468378942528"/>
          <c:w val="0.81653438158442826"/>
          <c:h val="0.63113112938224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Graph 4'!$A$1:$A$3</c:f>
              <c:strCache>
                <c:ptCount val="3"/>
                <c:pt idx="0">
                  <c:v>At 12 months</c:v>
                </c:pt>
                <c:pt idx="1">
                  <c:v>At 6 months</c:v>
                </c:pt>
                <c:pt idx="2">
                  <c:v>At Baseline</c:v>
                </c:pt>
              </c:strCache>
            </c:strRef>
          </c:cat>
          <c:val>
            <c:numRef>
              <c:f>'Bar Graph 4'!$B$1:$B$3</c:f>
              <c:numCache>
                <c:formatCode>0.0</c:formatCode>
                <c:ptCount val="3"/>
                <c:pt idx="0">
                  <c:v>1.9</c:v>
                </c:pt>
                <c:pt idx="1">
                  <c:v>4.2</c:v>
                </c:pt>
                <c:pt idx="2">
                  <c:v>9.8000000000000007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2140288"/>
        <c:axId val="452144992"/>
      </c:barChart>
      <c:catAx>
        <c:axId val="45214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44992"/>
        <c:crosses val="autoZero"/>
        <c:auto val="1"/>
        <c:lblAlgn val="ctr"/>
        <c:lblOffset val="100"/>
        <c:noMultiLvlLbl val="0"/>
      </c:catAx>
      <c:valAx>
        <c:axId val="45214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Mean Serum Creatinine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9651808229853619"/>
              <c:y val="0.9191625822223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4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rotY val="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53800197127532"/>
          <c:y val="9.3052268588722731E-2"/>
          <c:w val="0.86760775103955434"/>
          <c:h val="0.7395449046276765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'Bar Graph 5'!$A$1:$B$4</c:f>
              <c:multiLvlStrCache>
                <c:ptCount val="4"/>
                <c:lvl>
                  <c:pt idx="0">
                    <c:v>Death</c:v>
                  </c:pt>
                  <c:pt idx="1">
                    <c:v>Alive</c:v>
                  </c:pt>
                  <c:pt idx="2">
                    <c:v>Death</c:v>
                  </c:pt>
                  <c:pt idx="3">
                    <c:v>Alive</c:v>
                  </c:pt>
                </c:lvl>
                <c:lvl>
                  <c:pt idx="0">
                    <c:v>Age ≤ 45 Years</c:v>
                  </c:pt>
                  <c:pt idx="2">
                    <c:v>Age &gt; 45 Years</c:v>
                  </c:pt>
                </c:lvl>
              </c:multiLvlStrCache>
            </c:multiLvlStrRef>
          </c:cat>
          <c:val>
            <c:numRef>
              <c:f>'Bar Graph 5'!$C$1:$C$4</c:f>
              <c:numCache>
                <c:formatCode>0.0%</c:formatCode>
                <c:ptCount val="4"/>
                <c:pt idx="0">
                  <c:v>5.6000000000000001E-2</c:v>
                </c:pt>
                <c:pt idx="1">
                  <c:v>0.94399999999999995</c:v>
                </c:pt>
                <c:pt idx="2">
                  <c:v>0.186</c:v>
                </c:pt>
                <c:pt idx="3">
                  <c:v>0.81400000000000006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176520"/>
        <c:axId val="452172208"/>
        <c:axId val="0"/>
      </c:bar3DChart>
      <c:catAx>
        <c:axId val="4521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72208"/>
        <c:crosses val="autoZero"/>
        <c:auto val="1"/>
        <c:lblAlgn val="ctr"/>
        <c:lblOffset val="100"/>
        <c:noMultiLvlLbl val="0"/>
      </c:catAx>
      <c:valAx>
        <c:axId val="45217220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(%)</a:t>
                </a:r>
              </a:p>
            </c:rich>
          </c:tx>
          <c:layout>
            <c:manualLayout>
              <c:xMode val="edge"/>
              <c:yMode val="edge"/>
              <c:x val="1.3283470087544661E-2"/>
              <c:y val="0.33287095491585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76520"/>
        <c:crosses val="autoZero"/>
        <c:crossBetween val="between"/>
        <c:majorUnit val="0.2"/>
      </c:valAx>
      <c:spPr>
        <a:solidFill>
          <a:schemeClr val="lt1"/>
        </a:solidFill>
        <a:ln w="12700" cap="flat" cmpd="sng" algn="ctr">
          <a:noFill/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rotY val="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33215432208001"/>
          <c:y val="0.13440817792512774"/>
          <c:w val="0.87502870409590527"/>
          <c:h val="0.774693963254593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'Bar Graph 6'!$B$1</c:f>
              <c:strCache>
                <c:ptCount val="1"/>
                <c:pt idx="0">
                  <c:v>Alive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526315789473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526315789473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 Graph 6'!$A$2:$A$3</c:f>
              <c:strCache>
                <c:ptCount val="2"/>
                <c:pt idx="0">
                  <c:v>Age ≤ 45 Years</c:v>
                </c:pt>
                <c:pt idx="1">
                  <c:v>Age &gt; 45 Years</c:v>
                </c:pt>
              </c:strCache>
            </c:strRef>
          </c:cat>
          <c:val>
            <c:numRef>
              <c:f>'Bar Graph 6'!$B$2:$B$3</c:f>
              <c:numCache>
                <c:formatCode>0.0%</c:formatCode>
                <c:ptCount val="2"/>
                <c:pt idx="0">
                  <c:v>0.94399999999999995</c:v>
                </c:pt>
                <c:pt idx="1">
                  <c:v>0.81399999999999995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'Bar Graph 6'!$C$1</c:f>
              <c:strCache>
                <c:ptCount val="1"/>
                <c:pt idx="0">
                  <c:v>Death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4035087719298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628812984269007E-3"/>
                  <c:y val="-3.087719298245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 Graph 6'!$A$2:$A$3</c:f>
              <c:strCache>
                <c:ptCount val="2"/>
                <c:pt idx="0">
                  <c:v>Age ≤ 45 Years</c:v>
                </c:pt>
                <c:pt idx="1">
                  <c:v>Age &gt; 45 Years</c:v>
                </c:pt>
              </c:strCache>
            </c:strRef>
          </c:cat>
          <c:val>
            <c:numRef>
              <c:f>'Bar Graph 6'!$C$2:$C$3</c:f>
              <c:numCache>
                <c:formatCode>0.0%</c:formatCode>
                <c:ptCount val="2"/>
                <c:pt idx="0">
                  <c:v>5.6000000000000001E-2</c:v>
                </c:pt>
                <c:pt idx="1">
                  <c:v>0.186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617824"/>
        <c:axId val="481619000"/>
        <c:axId val="0"/>
      </c:bar3DChart>
      <c:catAx>
        <c:axId val="4816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619000"/>
        <c:crosses val="autoZero"/>
        <c:auto val="1"/>
        <c:lblAlgn val="ctr"/>
        <c:lblOffset val="100"/>
        <c:noMultiLvlLbl val="0"/>
      </c:catAx>
      <c:valAx>
        <c:axId val="481619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8908504621636896E-2"/>
              <c:y val="0.41252482387070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6178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89965417256029"/>
          <c:y val="3.8789228105936449E-2"/>
          <c:w val="0.33406673896941147"/>
          <c:h val="5.7553805774278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"/>
      <c:rotY val="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05145232969114"/>
          <c:y val="0.12418062383086094"/>
          <c:w val="0.87183258703701827"/>
          <c:h val="0.764552138165049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'Bar Graph 7'!$B$1</c:f>
              <c:strCache>
                <c:ptCount val="1"/>
                <c:pt idx="0">
                  <c:v>Alive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7115960633289288E-3"/>
                  <c:y val="-2.843601895734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Graph 7'!$A$2:$A$3</c:f>
              <c:strCache>
                <c:ptCount val="2"/>
                <c:pt idx="0">
                  <c:v>Age ≤ 45 Years</c:v>
                </c:pt>
                <c:pt idx="1">
                  <c:v>Age &gt; 45 Years</c:v>
                </c:pt>
              </c:strCache>
            </c:strRef>
          </c:cat>
          <c:val>
            <c:numRef>
              <c:f>'Bar Graph 7'!$B$2:$B$3</c:f>
              <c:numCache>
                <c:formatCode>0.0%</c:formatCode>
                <c:ptCount val="2"/>
                <c:pt idx="0">
                  <c:v>0.94399999999999995</c:v>
                </c:pt>
                <c:pt idx="1">
                  <c:v>0.81399999999999995</c:v>
                </c:pt>
              </c:numCache>
            </c:numRef>
          </c:val>
        </c:ser>
        <c:ser>
          <c:idx val="1"/>
          <c:order val="1"/>
          <c:tx>
            <c:strRef>
              <c:f>'Bar Graph 7'!$C$1</c:f>
              <c:strCache>
                <c:ptCount val="1"/>
                <c:pt idx="0">
                  <c:v>Death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Graph 7'!$A$2:$A$3</c:f>
              <c:strCache>
                <c:ptCount val="2"/>
                <c:pt idx="0">
                  <c:v>Age ≤ 45 Years</c:v>
                </c:pt>
                <c:pt idx="1">
                  <c:v>Age &gt; 45 Years</c:v>
                </c:pt>
              </c:strCache>
            </c:strRef>
          </c:cat>
          <c:val>
            <c:numRef>
              <c:f>'Bar Graph 7'!$C$2:$C$3</c:f>
              <c:numCache>
                <c:formatCode>0.0%</c:formatCode>
                <c:ptCount val="2"/>
                <c:pt idx="0">
                  <c:v>5.6000000000000001E-2</c:v>
                </c:pt>
                <c:pt idx="1">
                  <c:v>0.186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2176912"/>
        <c:axId val="452170640"/>
        <c:axId val="0"/>
      </c:bar3DChart>
      <c:catAx>
        <c:axId val="4521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70640"/>
        <c:crosses val="autoZero"/>
        <c:auto val="1"/>
        <c:lblAlgn val="ctr"/>
        <c:lblOffset val="100"/>
        <c:noMultiLvlLbl val="0"/>
      </c:catAx>
      <c:valAx>
        <c:axId val="452170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(%)</a:t>
                </a:r>
              </a:p>
            </c:rich>
          </c:tx>
          <c:layout>
            <c:manualLayout>
              <c:xMode val="edge"/>
              <c:yMode val="edge"/>
              <c:x val="2.6665049410543835E-2"/>
              <c:y val="0.3779644487567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769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07243622788485"/>
          <c:y val="3.5350415452212118E-2"/>
          <c:w val="0.34338242379522843"/>
          <c:h val="6.3235161903104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 sz="11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11</xdr:row>
      <xdr:rowOff>57150</xdr:rowOff>
    </xdr:from>
    <xdr:to>
      <xdr:col>7</xdr:col>
      <xdr:colOff>770255</xdr:colOff>
      <xdr:row>15</xdr:row>
      <xdr:rowOff>128905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18606" t="64334" r="40995" b="17455"/>
        <a:stretch/>
      </xdr:blipFill>
      <xdr:spPr bwMode="auto">
        <a:xfrm>
          <a:off x="4743450" y="2343150"/>
          <a:ext cx="2313305" cy="8337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1133475</xdr:colOff>
      <xdr:row>11</xdr:row>
      <xdr:rowOff>85725</xdr:rowOff>
    </xdr:from>
    <xdr:to>
      <xdr:col>4</xdr:col>
      <xdr:colOff>194310</xdr:colOff>
      <xdr:row>14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40396" t="31387" r="22944" b="54046"/>
        <a:stretch/>
      </xdr:blipFill>
      <xdr:spPr bwMode="auto">
        <a:xfrm>
          <a:off x="1133475" y="2371725"/>
          <a:ext cx="209931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0</xdr:row>
      <xdr:rowOff>123825</xdr:rowOff>
    </xdr:from>
    <xdr:to>
      <xdr:col>18</xdr:col>
      <xdr:colOff>276225</xdr:colOff>
      <xdr:row>14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28574</xdr:rowOff>
    </xdr:from>
    <xdr:to>
      <xdr:col>18</xdr:col>
      <xdr:colOff>171450</xdr:colOff>
      <xdr:row>14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57150</xdr:rowOff>
    </xdr:from>
    <xdr:to>
      <xdr:col>18</xdr:col>
      <xdr:colOff>266700</xdr:colOff>
      <xdr:row>17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0</xdr:row>
      <xdr:rowOff>23810</xdr:rowOff>
    </xdr:from>
    <xdr:to>
      <xdr:col>18</xdr:col>
      <xdr:colOff>390524</xdr:colOff>
      <xdr:row>13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19050</xdr:rowOff>
    </xdr:from>
    <xdr:to>
      <xdr:col>19</xdr:col>
      <xdr:colOff>47625</xdr:colOff>
      <xdr:row>10</xdr:row>
      <xdr:rowOff>180973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142876</xdr:rowOff>
    </xdr:from>
    <xdr:to>
      <xdr:col>23</xdr:col>
      <xdr:colOff>278610</xdr:colOff>
      <xdr:row>24</xdr:row>
      <xdr:rowOff>83340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</xdr:row>
      <xdr:rowOff>123825</xdr:rowOff>
    </xdr:from>
    <xdr:to>
      <xdr:col>16</xdr:col>
      <xdr:colOff>142875</xdr:colOff>
      <xdr:row>23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19050</xdr:rowOff>
    </xdr:from>
    <xdr:to>
      <xdr:col>17</xdr:col>
      <xdr:colOff>104776</xdr:colOff>
      <xdr:row>12</xdr:row>
      <xdr:rowOff>9526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123825</xdr:rowOff>
    </xdr:from>
    <xdr:to>
      <xdr:col>17</xdr:col>
      <xdr:colOff>76200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123825</xdr:rowOff>
    </xdr:from>
    <xdr:to>
      <xdr:col>17</xdr:col>
      <xdr:colOff>276224</xdr:colOff>
      <xdr:row>18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492125</xdr:colOff>
      <xdr:row>0</xdr:row>
      <xdr:rowOff>85422</xdr:rowOff>
    </xdr:from>
    <xdr:to>
      <xdr:col>22</xdr:col>
      <xdr:colOff>249766</xdr:colOff>
      <xdr:row>23</xdr:row>
      <xdr:rowOff>110595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</xdr:row>
      <xdr:rowOff>28575</xdr:rowOff>
    </xdr:from>
    <xdr:to>
      <xdr:col>14</xdr:col>
      <xdr:colOff>581025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38101</xdr:colOff>
      <xdr:row>0</xdr:row>
      <xdr:rowOff>28574</xdr:rowOff>
    </xdr:from>
    <xdr:to>
      <xdr:col>18</xdr:col>
      <xdr:colOff>390525</xdr:colOff>
      <xdr:row>19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47625</xdr:rowOff>
    </xdr:from>
    <xdr:to>
      <xdr:col>18</xdr:col>
      <xdr:colOff>581025</xdr:colOff>
      <xdr:row>13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66674</xdr:rowOff>
    </xdr:from>
    <xdr:to>
      <xdr:col>18</xdr:col>
      <xdr:colOff>552450</xdr:colOff>
      <xdr:row>20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9526</xdr:rowOff>
    </xdr:from>
    <xdr:to>
      <xdr:col>18</xdr:col>
      <xdr:colOff>314326</xdr:colOff>
      <xdr:row>14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71435</xdr:rowOff>
    </xdr:from>
    <xdr:to>
      <xdr:col>21</xdr:col>
      <xdr:colOff>559593</xdr:colOff>
      <xdr:row>18</xdr:row>
      <xdr:rowOff>119061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113106</xdr:colOff>
      <xdr:row>0</xdr:row>
      <xdr:rowOff>95249</xdr:rowOff>
    </xdr:from>
    <xdr:to>
      <xdr:col>19</xdr:col>
      <xdr:colOff>345280</xdr:colOff>
      <xdr:row>19</xdr:row>
      <xdr:rowOff>107155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ish.singh1\Desktop\Excel%20Oxford%20Presentation\Graph111111111111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ish.singh1\Documents\Backup%20Data\Medanta\Medanta%20Work\Medanta%20Currently%20Working\Shaffi\D%20LIFT_21-06-2020\Copy%20of%20Graph_05-03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ish.singh1\Desktop\Manish%20Work\Manish\Manish%20Consultancy\Work%20Done\Tanveer%20Ahmed\Graph_21-05-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ish.singh1\Desktop\Manish%20Work\Manish\Manish%20Consultancy\Old%20Data%20Till%20Laptop%20Crash\Old%20Data%20Till%20Laptop%20Crash%201\Office\Thesis%20Taranum\Graph_14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%20after%20Vaccination/R/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 (4)"/>
      <sheetName val="gender"/>
      <sheetName val="Sachin"/>
      <sheetName val="Sheet6 (8)"/>
      <sheetName val="Sheet1 (8)"/>
      <sheetName val="Sheet6 (10)"/>
      <sheetName val="Sheet2 (26)"/>
      <sheetName val="Sheet8"/>
      <sheetName val="Sheet1 (13)"/>
      <sheetName val="Sheet2"/>
      <sheetName val="Sheet5 (16)"/>
      <sheetName val="Sheet9 (8)"/>
      <sheetName val="Sheet5 (10)"/>
      <sheetName val="Sheet5 (9)"/>
    </sheetNames>
    <sheetDataSet>
      <sheetData sheetId="0">
        <row r="1">
          <cell r="A1" t="str">
            <v>HTN</v>
          </cell>
          <cell r="B1">
            <v>6.4000000000000001E-2</v>
          </cell>
        </row>
        <row r="2">
          <cell r="A2" t="str">
            <v>DM</v>
          </cell>
          <cell r="B2">
            <v>4.2000000000000003E-2</v>
          </cell>
        </row>
        <row r="3">
          <cell r="A3" t="str">
            <v>CHF</v>
          </cell>
          <cell r="B3">
            <v>3.5999999999999997E-2</v>
          </cell>
        </row>
        <row r="4">
          <cell r="A4" t="str">
            <v>COPD</v>
          </cell>
          <cell r="B4">
            <v>1.2E-2</v>
          </cell>
        </row>
        <row r="5">
          <cell r="A5" t="str">
            <v>CVA</v>
          </cell>
          <cell r="B5">
            <v>1.2E-2</v>
          </cell>
        </row>
        <row r="6">
          <cell r="A6" t="str">
            <v>PVD</v>
          </cell>
          <cell r="B6">
            <v>1.2E-2</v>
          </cell>
        </row>
        <row r="7">
          <cell r="A7" t="str">
            <v>Pul odema</v>
          </cell>
          <cell r="B7">
            <v>6.0000000000000001E-3</v>
          </cell>
        </row>
      </sheetData>
      <sheetData sheetId="1">
        <row r="1">
          <cell r="A1" t="str">
            <v>Male</v>
          </cell>
          <cell r="B1">
            <v>0.66700000000000004</v>
          </cell>
        </row>
        <row r="2">
          <cell r="A2" t="str">
            <v>Female</v>
          </cell>
          <cell r="B2">
            <v>0.33300000000000002</v>
          </cell>
        </row>
      </sheetData>
      <sheetData sheetId="2">
        <row r="1">
          <cell r="A1" t="str">
            <v>≤ 30</v>
          </cell>
          <cell r="B1">
            <v>0.14799999999999999</v>
          </cell>
        </row>
        <row r="2">
          <cell r="A2" t="str">
            <v>31 – 40</v>
          </cell>
          <cell r="B2">
            <v>0.222</v>
          </cell>
        </row>
        <row r="3">
          <cell r="A3" t="str">
            <v>41 – 50</v>
          </cell>
          <cell r="B3">
            <v>0.24099999999999999</v>
          </cell>
        </row>
        <row r="4">
          <cell r="A4" t="str">
            <v>51 – 60</v>
          </cell>
          <cell r="B4">
            <v>0.16700000000000001</v>
          </cell>
        </row>
        <row r="5">
          <cell r="A5" t="str">
            <v>61 – 70</v>
          </cell>
          <cell r="B5">
            <v>0.16700000000000001</v>
          </cell>
        </row>
        <row r="6">
          <cell r="A6" t="str">
            <v>&gt; 70</v>
          </cell>
          <cell r="B6">
            <v>5.6000000000000001E-2</v>
          </cell>
        </row>
      </sheetData>
      <sheetData sheetId="3">
        <row r="1">
          <cell r="B1" t="str">
            <v>POCE</v>
          </cell>
          <cell r="C1" t="str">
            <v>Non POCE</v>
          </cell>
        </row>
        <row r="2">
          <cell r="A2" t="str">
            <v>Detectable</v>
          </cell>
          <cell r="B2">
            <v>0.58699999999999997</v>
          </cell>
          <cell r="C2">
            <v>0.41299999999999998</v>
          </cell>
        </row>
        <row r="3">
          <cell r="A3" t="str">
            <v>Not Detectable</v>
          </cell>
          <cell r="B3">
            <v>2.4E-2</v>
          </cell>
          <cell r="C3">
            <v>0.97599999999999998</v>
          </cell>
        </row>
      </sheetData>
      <sheetData sheetId="4">
        <row r="1">
          <cell r="A1" t="str">
            <v>PFNA Group (n=72)</v>
          </cell>
          <cell r="B1" t="str">
            <v>Death</v>
          </cell>
          <cell r="C1">
            <v>5.6000000000000001E-2</v>
          </cell>
        </row>
        <row r="2">
          <cell r="B2" t="str">
            <v>Alive</v>
          </cell>
          <cell r="C2">
            <v>0.94399999999999995</v>
          </cell>
        </row>
        <row r="3">
          <cell r="A3" t="str">
            <v>Inter-Tan Group (n=72)</v>
          </cell>
          <cell r="B3" t="str">
            <v>Death</v>
          </cell>
          <cell r="C3">
            <v>5.6000000000000001E-2</v>
          </cell>
        </row>
        <row r="4">
          <cell r="B4" t="str">
            <v>Alive</v>
          </cell>
          <cell r="C4">
            <v>0.94399999999999995</v>
          </cell>
        </row>
      </sheetData>
      <sheetData sheetId="5">
        <row r="1">
          <cell r="B1" t="str">
            <v>POCE</v>
          </cell>
          <cell r="C1" t="str">
            <v>Non POCE</v>
          </cell>
        </row>
        <row r="2">
          <cell r="A2" t="str">
            <v>≤ 50</v>
          </cell>
          <cell r="B2">
            <v>6.7000000000000004E-2</v>
          </cell>
          <cell r="C2">
            <v>0.93300000000000005</v>
          </cell>
        </row>
        <row r="3">
          <cell r="A3" t="str">
            <v>51 - 60</v>
          </cell>
          <cell r="B3">
            <v>0.17499999999999999</v>
          </cell>
          <cell r="C3">
            <v>0.82499999999999996</v>
          </cell>
        </row>
        <row r="4">
          <cell r="A4" t="str">
            <v>61 - 70</v>
          </cell>
          <cell r="B4">
            <v>0.19700000000000001</v>
          </cell>
          <cell r="C4">
            <v>0.80299999999999994</v>
          </cell>
        </row>
        <row r="5">
          <cell r="A5" t="str">
            <v>71 - 80</v>
          </cell>
          <cell r="B5">
            <v>0.16200000000000001</v>
          </cell>
          <cell r="C5">
            <v>0.83799999999999997</v>
          </cell>
        </row>
        <row r="6">
          <cell r="A6" t="str">
            <v>&gt; 80</v>
          </cell>
          <cell r="B6">
            <v>0.2</v>
          </cell>
          <cell r="C6">
            <v>0.8</v>
          </cell>
        </row>
      </sheetData>
      <sheetData sheetId="6">
        <row r="2">
          <cell r="A2" t="str">
            <v>Psychological signs</v>
          </cell>
          <cell r="B2" t="str">
            <v>Pre Intervention</v>
          </cell>
          <cell r="C2">
            <v>13.1</v>
          </cell>
        </row>
        <row r="3">
          <cell r="B3" t="str">
            <v>Post Intervention</v>
          </cell>
          <cell r="C3">
            <v>8.4</v>
          </cell>
        </row>
        <row r="4">
          <cell r="A4" t="str">
            <v>Emotional Signs</v>
          </cell>
          <cell r="B4" t="str">
            <v>Pre Intervention</v>
          </cell>
          <cell r="C4">
            <v>16.399999999999999</v>
          </cell>
        </row>
        <row r="5">
          <cell r="B5" t="str">
            <v>Post Intervention</v>
          </cell>
          <cell r="C5">
            <v>11.3</v>
          </cell>
        </row>
        <row r="6">
          <cell r="A6" t="str">
            <v>Physical Signs</v>
          </cell>
          <cell r="B6" t="str">
            <v>Pre Intervention</v>
          </cell>
          <cell r="C6">
            <v>9.3000000000000007</v>
          </cell>
        </row>
        <row r="7">
          <cell r="B7" t="str">
            <v>Post Intervention</v>
          </cell>
          <cell r="C7">
            <v>6.1</v>
          </cell>
        </row>
        <row r="8">
          <cell r="A8" t="str">
            <v>Behavioral Signs</v>
          </cell>
          <cell r="B8" t="str">
            <v>Pre Intervention</v>
          </cell>
          <cell r="C8">
            <v>13</v>
          </cell>
        </row>
        <row r="9">
          <cell r="B9" t="str">
            <v>Post Intervention</v>
          </cell>
          <cell r="C9">
            <v>8.6999999999999993</v>
          </cell>
        </row>
      </sheetData>
      <sheetData sheetId="7">
        <row r="1">
          <cell r="A1" t="str">
            <v>Pre test</v>
          </cell>
          <cell r="B1">
            <v>51.7</v>
          </cell>
        </row>
        <row r="2">
          <cell r="A2" t="str">
            <v>Post test</v>
          </cell>
          <cell r="B2">
            <v>34.4</v>
          </cell>
        </row>
      </sheetData>
      <sheetData sheetId="8">
        <row r="1">
          <cell r="A1" t="str">
            <v xml:space="preserve">Pre-operative NT Pro BNP </v>
          </cell>
          <cell r="B1" t="str">
            <v>Number of patients</v>
          </cell>
          <cell r="C1">
            <v>170</v>
          </cell>
        </row>
        <row r="2">
          <cell r="B2" t="str">
            <v>Detectable</v>
          </cell>
          <cell r="C2">
            <v>170</v>
          </cell>
        </row>
        <row r="3">
          <cell r="A3" t="str">
            <v>Pre-operative Trop I</v>
          </cell>
          <cell r="B3" t="str">
            <v>Number of patients</v>
          </cell>
          <cell r="C3">
            <v>170</v>
          </cell>
        </row>
        <row r="4">
          <cell r="B4" t="str">
            <v>Detectable</v>
          </cell>
          <cell r="C4">
            <v>43</v>
          </cell>
        </row>
        <row r="6">
          <cell r="C6" t="str">
            <v xml:space="preserve">Post-operative NT Pro BNP </v>
          </cell>
          <cell r="D6" t="str">
            <v>Post-operative Trop I</v>
          </cell>
        </row>
        <row r="7">
          <cell r="B7" t="str">
            <v>Number of patients</v>
          </cell>
          <cell r="C7">
            <v>170</v>
          </cell>
          <cell r="D7">
            <v>170</v>
          </cell>
        </row>
        <row r="8">
          <cell r="B8" t="str">
            <v>Detectable</v>
          </cell>
          <cell r="C8">
            <v>170</v>
          </cell>
          <cell r="D8">
            <v>43</v>
          </cell>
        </row>
      </sheetData>
      <sheetData sheetId="9">
        <row r="1">
          <cell r="B1" t="str">
            <v>PFNA Group (n=72)</v>
          </cell>
          <cell r="C1" t="str">
            <v>Inter-Tan Group (n=72)</v>
          </cell>
        </row>
        <row r="2">
          <cell r="A2" t="str">
            <v>&lt; 45</v>
          </cell>
          <cell r="B2">
            <v>0</v>
          </cell>
          <cell r="C2">
            <v>2.8000000000000001E-2</v>
          </cell>
        </row>
        <row r="3">
          <cell r="A3" t="str">
            <v>45 - 50</v>
          </cell>
          <cell r="B3">
            <v>0.16700000000000001</v>
          </cell>
          <cell r="C3">
            <v>0.25</v>
          </cell>
        </row>
        <row r="4">
          <cell r="A4" t="str">
            <v>51 - 55</v>
          </cell>
          <cell r="B4">
            <v>0.16700000000000001</v>
          </cell>
          <cell r="C4">
            <v>0.153</v>
          </cell>
        </row>
        <row r="5">
          <cell r="A5" t="str">
            <v>56 -60</v>
          </cell>
          <cell r="B5">
            <v>9.7000000000000003E-2</v>
          </cell>
          <cell r="C5">
            <v>8.3000000000000004E-2</v>
          </cell>
        </row>
        <row r="6">
          <cell r="A6" t="str">
            <v>61 - 65</v>
          </cell>
          <cell r="B6">
            <v>8.3000000000000004E-2</v>
          </cell>
          <cell r="C6">
            <v>0.125</v>
          </cell>
        </row>
        <row r="7">
          <cell r="A7" t="str">
            <v>66 - 70</v>
          </cell>
          <cell r="B7">
            <v>0.18099999999999999</v>
          </cell>
          <cell r="C7">
            <v>0.111</v>
          </cell>
        </row>
        <row r="8">
          <cell r="A8" t="str">
            <v>71 - 75</v>
          </cell>
          <cell r="B8">
            <v>0.19400000000000001</v>
          </cell>
          <cell r="C8">
            <v>9.7000000000000003E-2</v>
          </cell>
        </row>
        <row r="9">
          <cell r="A9" t="str">
            <v>&gt; 75</v>
          </cell>
          <cell r="B9">
            <v>0.111</v>
          </cell>
          <cell r="C9">
            <v>0.153</v>
          </cell>
        </row>
      </sheetData>
      <sheetData sheetId="10">
        <row r="1">
          <cell r="A1" t="str">
            <v>At Baseline</v>
          </cell>
          <cell r="B1">
            <v>3.4</v>
          </cell>
        </row>
        <row r="2">
          <cell r="A2" t="str">
            <v>At 6 months</v>
          </cell>
          <cell r="B2">
            <v>3.6</v>
          </cell>
        </row>
        <row r="3">
          <cell r="A3" t="str">
            <v>At 12 months</v>
          </cell>
          <cell r="B3">
            <v>3.9</v>
          </cell>
        </row>
      </sheetData>
      <sheetData sheetId="11">
        <row r="1">
          <cell r="A1" t="str">
            <v>Pre Op</v>
          </cell>
          <cell r="B1">
            <v>61.8</v>
          </cell>
        </row>
        <row r="2">
          <cell r="A2" t="str">
            <v>Post Op 
Day 1</v>
          </cell>
          <cell r="B2">
            <v>60.3</v>
          </cell>
        </row>
        <row r="3">
          <cell r="A3" t="str">
            <v>Post Op 
Day 3</v>
          </cell>
          <cell r="B3">
            <v>53.1</v>
          </cell>
        </row>
        <row r="4">
          <cell r="A4" t="str">
            <v>Post Op 
Day  5</v>
          </cell>
          <cell r="B4">
            <v>48</v>
          </cell>
        </row>
        <row r="5">
          <cell r="A5" t="str">
            <v>Post Op 
Day 7</v>
          </cell>
          <cell r="B5">
            <v>41.7</v>
          </cell>
        </row>
        <row r="6">
          <cell r="A6" t="str">
            <v>1st 
follow up</v>
          </cell>
          <cell r="B6">
            <v>38.4</v>
          </cell>
        </row>
        <row r="7">
          <cell r="A7" t="str">
            <v>2nd 
follow up</v>
          </cell>
          <cell r="B7">
            <v>34.1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ER FAT VS GROUP"/>
      <sheetName val="Liver Vs Wt"/>
      <sheetName val="Liver Vs HbA1c"/>
      <sheetName val="ALT Vs Wt"/>
      <sheetName val="Sheet1"/>
      <sheetName val="Sheet5"/>
      <sheetName val="Liver Vs HbA1c (2)"/>
      <sheetName val="Liver Vs HbA1c (3)"/>
    </sheetNames>
    <sheetDataSet>
      <sheetData sheetId="0" refreshError="1"/>
      <sheetData sheetId="1" refreshError="1"/>
      <sheetData sheetId="2">
        <row r="1">
          <cell r="C1" t="str">
            <v>Control                                                                                    (r= - 0.375; p = 0.103)</v>
          </cell>
          <cell r="D1" t="str">
            <v>Empagliflozin                                                                             (r=0.271; p = 0.222)</v>
          </cell>
        </row>
        <row r="2">
          <cell r="B2">
            <v>-25.17</v>
          </cell>
          <cell r="D2">
            <v>-2.2000000000000002</v>
          </cell>
        </row>
        <row r="3">
          <cell r="B3">
            <v>-9.41</v>
          </cell>
          <cell r="C3">
            <v>-2.6</v>
          </cell>
        </row>
        <row r="4">
          <cell r="B4">
            <v>-7.98</v>
          </cell>
          <cell r="D4">
            <v>-3</v>
          </cell>
        </row>
        <row r="5">
          <cell r="B5">
            <v>-6.7</v>
          </cell>
          <cell r="D5">
            <v>-2.2000000000000002</v>
          </cell>
        </row>
        <row r="6">
          <cell r="B6">
            <v>-6.5</v>
          </cell>
          <cell r="C6">
            <v>-4.5</v>
          </cell>
        </row>
        <row r="7">
          <cell r="B7">
            <v>-6.5</v>
          </cell>
          <cell r="D7">
            <v>-1.5</v>
          </cell>
        </row>
        <row r="8">
          <cell r="B8">
            <v>-5.99</v>
          </cell>
          <cell r="D8">
            <v>-3.6</v>
          </cell>
        </row>
        <row r="9">
          <cell r="B9">
            <v>-5.21</v>
          </cell>
          <cell r="D9">
            <v>-1.2</v>
          </cell>
        </row>
        <row r="10">
          <cell r="B10">
            <v>-5.21</v>
          </cell>
          <cell r="D10">
            <v>-1.3</v>
          </cell>
        </row>
        <row r="11">
          <cell r="B11">
            <v>-4.83</v>
          </cell>
          <cell r="C11">
            <v>-1.8</v>
          </cell>
        </row>
        <row r="12">
          <cell r="B12">
            <v>-4.63</v>
          </cell>
          <cell r="D12">
            <v>-3.1</v>
          </cell>
        </row>
        <row r="13">
          <cell r="B13">
            <v>-4.5599999999999996</v>
          </cell>
          <cell r="D13">
            <v>-1.1000000000000001</v>
          </cell>
        </row>
        <row r="14">
          <cell r="B14">
            <v>-4.2699999999999996</v>
          </cell>
          <cell r="D14">
            <v>-1.1000000000000001</v>
          </cell>
        </row>
        <row r="15">
          <cell r="B15">
            <v>-4.2300000000000004</v>
          </cell>
          <cell r="D15">
            <v>-1.5</v>
          </cell>
        </row>
        <row r="16">
          <cell r="B16">
            <v>-4.18</v>
          </cell>
          <cell r="D16">
            <v>-3.4</v>
          </cell>
        </row>
        <row r="17">
          <cell r="B17">
            <v>-3.83</v>
          </cell>
          <cell r="D17">
            <v>-1.6</v>
          </cell>
        </row>
        <row r="18">
          <cell r="B18">
            <v>-3.82</v>
          </cell>
          <cell r="D18">
            <v>-2.1</v>
          </cell>
        </row>
        <row r="19">
          <cell r="B19">
            <v>-3.68</v>
          </cell>
          <cell r="D19">
            <v>-0.9</v>
          </cell>
        </row>
        <row r="20">
          <cell r="B20">
            <v>-3.5</v>
          </cell>
          <cell r="C20">
            <v>-2.2999999999999998</v>
          </cell>
        </row>
        <row r="21">
          <cell r="B21">
            <v>-3.38</v>
          </cell>
          <cell r="C21">
            <v>-1</v>
          </cell>
        </row>
        <row r="22">
          <cell r="B22">
            <v>-3.19</v>
          </cell>
          <cell r="D22">
            <v>-3</v>
          </cell>
        </row>
        <row r="23">
          <cell r="B23">
            <v>-3.02</v>
          </cell>
          <cell r="D23">
            <v>-2</v>
          </cell>
        </row>
        <row r="24">
          <cell r="B24">
            <v>-2.11</v>
          </cell>
          <cell r="D24">
            <v>-0.7</v>
          </cell>
        </row>
        <row r="25">
          <cell r="B25">
            <v>-1.92</v>
          </cell>
          <cell r="D25">
            <v>-2.1</v>
          </cell>
        </row>
        <row r="26">
          <cell r="B26">
            <v>-1.9</v>
          </cell>
          <cell r="C26">
            <v>-2.2999999999999998</v>
          </cell>
        </row>
        <row r="27">
          <cell r="B27">
            <v>-1.8</v>
          </cell>
          <cell r="D27">
            <v>-1.4</v>
          </cell>
        </row>
        <row r="28">
          <cell r="B28">
            <v>-1.53</v>
          </cell>
          <cell r="C28">
            <v>-5.2</v>
          </cell>
        </row>
        <row r="29">
          <cell r="B29">
            <v>-1.5</v>
          </cell>
          <cell r="C29">
            <v>-2.1</v>
          </cell>
        </row>
        <row r="30">
          <cell r="B30">
            <v>-1.04</v>
          </cell>
          <cell r="D30">
            <v>-0.3</v>
          </cell>
        </row>
        <row r="31">
          <cell r="B31">
            <v>-0.96</v>
          </cell>
          <cell r="C31">
            <v>-2.5</v>
          </cell>
        </row>
        <row r="32">
          <cell r="B32">
            <v>-0.92</v>
          </cell>
          <cell r="C32">
            <v>-1.4</v>
          </cell>
        </row>
        <row r="33">
          <cell r="B33">
            <v>-0.86</v>
          </cell>
          <cell r="C33">
            <v>-1.4</v>
          </cell>
        </row>
        <row r="34">
          <cell r="B34">
            <v>-0.65</v>
          </cell>
          <cell r="C34">
            <v>-0.8</v>
          </cell>
        </row>
        <row r="35">
          <cell r="B35">
            <v>-0.51</v>
          </cell>
          <cell r="C35">
            <v>-1.8</v>
          </cell>
        </row>
        <row r="36">
          <cell r="B36">
            <v>-0.03</v>
          </cell>
          <cell r="C36">
            <v>-0.6</v>
          </cell>
        </row>
        <row r="37">
          <cell r="B37">
            <v>0.94</v>
          </cell>
          <cell r="D37">
            <v>-0.9</v>
          </cell>
        </row>
        <row r="38">
          <cell r="B38">
            <v>1.3</v>
          </cell>
          <cell r="C38">
            <v>-1.4</v>
          </cell>
        </row>
        <row r="39">
          <cell r="B39">
            <v>2.25</v>
          </cell>
          <cell r="C39">
            <v>-0.7</v>
          </cell>
        </row>
        <row r="40">
          <cell r="B40">
            <v>2.4300000000000002</v>
          </cell>
          <cell r="C40">
            <v>-3.8</v>
          </cell>
        </row>
        <row r="41">
          <cell r="B41">
            <v>4.04</v>
          </cell>
          <cell r="C41">
            <v>-1.4</v>
          </cell>
        </row>
        <row r="42">
          <cell r="B42">
            <v>4.53</v>
          </cell>
          <cell r="C42">
            <v>-0.7</v>
          </cell>
        </row>
        <row r="43">
          <cell r="B43">
            <v>6.44</v>
          </cell>
          <cell r="C43">
            <v>-1.5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  <sheetName val="Sheet2 (3)"/>
      <sheetName val="Sheet2 (4)"/>
      <sheetName val="Sheet2 (5)"/>
      <sheetName val="Sheet2 (6)"/>
      <sheetName val="Sheet2 (7)"/>
      <sheetName val="Sheet2 (8)"/>
      <sheetName val="Sheet2 (9)"/>
      <sheetName val="Sheet2 (10)"/>
      <sheetName val="Sheet2 (11)"/>
      <sheetName val="Sheet2 (12)"/>
      <sheetName val="Sheet2 (13)"/>
      <sheetName val="Sheet2 (14)"/>
      <sheetName val="Sheet2 (15)"/>
      <sheetName val="Sheet2 (16)"/>
      <sheetName val="Sheet2 (17)"/>
      <sheetName val="Sheet3"/>
      <sheetName val="Sheet3 (2)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B1" t="str">
            <v>GROUP-A ( RINGER LACTATE)</v>
          </cell>
          <cell r="C1" t="str">
            <v>GROUP-B (STEROFUNDIN)</v>
          </cell>
        </row>
        <row r="2">
          <cell r="A2" t="str">
            <v>Pre - Operative</v>
          </cell>
          <cell r="B2">
            <v>174.3</v>
          </cell>
          <cell r="C2">
            <v>158.5</v>
          </cell>
        </row>
        <row r="3">
          <cell r="A3" t="str">
            <v>Minute 0</v>
          </cell>
          <cell r="B3">
            <v>180.1</v>
          </cell>
          <cell r="C3">
            <v>160.69999999999999</v>
          </cell>
        </row>
        <row r="4">
          <cell r="A4" t="str">
            <v>Minutes 15</v>
          </cell>
          <cell r="B4">
            <v>217.9</v>
          </cell>
          <cell r="C4">
            <v>180.4</v>
          </cell>
        </row>
        <row r="5">
          <cell r="A5" t="str">
            <v>Minutes 30</v>
          </cell>
          <cell r="B5">
            <v>229.1</v>
          </cell>
          <cell r="C5">
            <v>207.6</v>
          </cell>
        </row>
        <row r="6">
          <cell r="A6" t="str">
            <v>Minutes 45</v>
          </cell>
          <cell r="B6">
            <v>239.7</v>
          </cell>
          <cell r="C6">
            <v>216.5</v>
          </cell>
        </row>
        <row r="7">
          <cell r="A7" t="str">
            <v>Minutes 60</v>
          </cell>
          <cell r="B7">
            <v>208.1</v>
          </cell>
          <cell r="C7">
            <v>202</v>
          </cell>
        </row>
        <row r="8">
          <cell r="A8" t="str">
            <v>Minutes 90</v>
          </cell>
          <cell r="B8">
            <v>190.5</v>
          </cell>
          <cell r="C8">
            <v>180.7</v>
          </cell>
        </row>
        <row r="9">
          <cell r="A9" t="str">
            <v>Minutes 120</v>
          </cell>
          <cell r="B9">
            <v>178.6</v>
          </cell>
          <cell r="C9">
            <v>170.9</v>
          </cell>
        </row>
        <row r="10">
          <cell r="A10" t="str">
            <v>Minutes 150</v>
          </cell>
          <cell r="B10">
            <v>160.80000000000001</v>
          </cell>
          <cell r="C10">
            <v>159</v>
          </cell>
        </row>
        <row r="11">
          <cell r="A11" t="str">
            <v>Minutes 180</v>
          </cell>
          <cell r="B11">
            <v>156.19999999999999</v>
          </cell>
          <cell r="C11">
            <v>154.80000000000001</v>
          </cell>
        </row>
        <row r="12">
          <cell r="A12" t="str">
            <v>Minutes 210</v>
          </cell>
          <cell r="C12">
            <v>150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1 (2)"/>
    </sheetNames>
    <sheetDataSet>
      <sheetData sheetId="0">
        <row r="1">
          <cell r="E1" t="str">
            <v>MET + DM</v>
          </cell>
          <cell r="F1" t="str">
            <v>No MET + DM</v>
          </cell>
          <cell r="G1" t="str">
            <v>Non DM</v>
          </cell>
          <cell r="H1" t="str">
            <v>Total</v>
          </cell>
        </row>
        <row r="2">
          <cell r="D2" t="str">
            <v>Pre Op</v>
          </cell>
          <cell r="E2">
            <v>1.5738082901554398</v>
          </cell>
          <cell r="F2">
            <v>1.5284255319148927</v>
          </cell>
          <cell r="G2">
            <v>1.4776875</v>
          </cell>
          <cell r="H2">
            <v>1.5404609475032003</v>
          </cell>
        </row>
        <row r="3">
          <cell r="D3" t="str">
            <v>Day 1 At 0 Hr</v>
          </cell>
          <cell r="E3">
            <v>2.8554263565891489</v>
          </cell>
          <cell r="F3">
            <v>3.0328085106382985</v>
          </cell>
          <cell r="G3">
            <v>2.8187116564417187</v>
          </cell>
          <cell r="H3">
            <v>2.9009044585987271</v>
          </cell>
        </row>
        <row r="4">
          <cell r="D4" t="str">
            <v>Day 1 At 12 Hr</v>
          </cell>
          <cell r="E4">
            <v>2.023204134366924</v>
          </cell>
          <cell r="F4">
            <v>2.1939574468085108</v>
          </cell>
          <cell r="G4">
            <v>2.3501840490797554</v>
          </cell>
          <cell r="H4">
            <v>2.1422165605095538</v>
          </cell>
        </row>
        <row r="5">
          <cell r="D5" t="str">
            <v>Day 2 At 0 Hr</v>
          </cell>
          <cell r="E5">
            <v>1.644415584415585</v>
          </cell>
          <cell r="F5">
            <v>1.8177021276595742</v>
          </cell>
          <cell r="G5">
            <v>1.9726993865030664</v>
          </cell>
          <cell r="H5">
            <v>1.7647637292464877</v>
          </cell>
        </row>
        <row r="6">
          <cell r="D6" t="str">
            <v>Day 2 At 12 Hr</v>
          </cell>
          <cell r="E6">
            <v>1.1298441558441554</v>
          </cell>
          <cell r="F6">
            <v>1.1283829787234037</v>
          </cell>
          <cell r="G6">
            <v>1.132857142857143</v>
          </cell>
          <cell r="H6">
            <v>1.1300256081946218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1 (2)"/>
      <sheetName val="Sheet4"/>
      <sheetName val="Sheet1 (3)"/>
      <sheetName val="Sheet1 (4)"/>
      <sheetName val="Till 4 May Type 1"/>
      <sheetName val="Till 4 May Type 2"/>
      <sheetName val="Sheet3"/>
      <sheetName val="Till 4 May Type 1 (2)"/>
      <sheetName val="Till 4 May Type 2 (2)"/>
      <sheetName val="Till 4 May Type 2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44239</v>
          </cell>
          <cell r="B1">
            <v>1</v>
          </cell>
        </row>
        <row r="2">
          <cell r="A2">
            <v>44256</v>
          </cell>
          <cell r="B2">
            <v>1</v>
          </cell>
        </row>
        <row r="3">
          <cell r="A3">
            <v>44261</v>
          </cell>
          <cell r="B3">
            <v>1</v>
          </cell>
        </row>
        <row r="4">
          <cell r="A4">
            <v>44263</v>
          </cell>
          <cell r="B4">
            <v>1</v>
          </cell>
        </row>
        <row r="5">
          <cell r="A5">
            <v>44273</v>
          </cell>
          <cell r="B5">
            <v>2</v>
          </cell>
        </row>
        <row r="6">
          <cell r="A6">
            <v>44276</v>
          </cell>
          <cell r="B6">
            <v>1</v>
          </cell>
        </row>
        <row r="7">
          <cell r="A7">
            <v>44277</v>
          </cell>
          <cell r="B7">
            <v>2</v>
          </cell>
        </row>
        <row r="8">
          <cell r="A8">
            <v>44278</v>
          </cell>
          <cell r="B8">
            <v>1</v>
          </cell>
        </row>
        <row r="9">
          <cell r="A9">
            <v>44280</v>
          </cell>
          <cell r="B9">
            <v>2</v>
          </cell>
        </row>
        <row r="10">
          <cell r="A10">
            <v>44282</v>
          </cell>
          <cell r="B10">
            <v>1</v>
          </cell>
        </row>
        <row r="11">
          <cell r="A11">
            <v>44285</v>
          </cell>
          <cell r="B11">
            <v>3</v>
          </cell>
        </row>
        <row r="12">
          <cell r="A12">
            <v>44286</v>
          </cell>
          <cell r="B12">
            <v>2</v>
          </cell>
        </row>
        <row r="13">
          <cell r="A13">
            <v>44287</v>
          </cell>
          <cell r="B13">
            <v>2</v>
          </cell>
        </row>
        <row r="14">
          <cell r="A14">
            <v>44288</v>
          </cell>
          <cell r="B14">
            <v>1</v>
          </cell>
        </row>
        <row r="15">
          <cell r="A15">
            <v>44289</v>
          </cell>
          <cell r="B15">
            <v>3</v>
          </cell>
        </row>
        <row r="16">
          <cell r="A16">
            <v>44290</v>
          </cell>
          <cell r="B16">
            <v>1</v>
          </cell>
        </row>
        <row r="17">
          <cell r="A17">
            <v>44291</v>
          </cell>
          <cell r="B17">
            <v>2</v>
          </cell>
        </row>
        <row r="18">
          <cell r="A18">
            <v>44292</v>
          </cell>
          <cell r="B18">
            <v>5</v>
          </cell>
        </row>
        <row r="19">
          <cell r="A19">
            <v>44293</v>
          </cell>
          <cell r="B19">
            <v>4</v>
          </cell>
        </row>
        <row r="20">
          <cell r="A20">
            <v>44294</v>
          </cell>
          <cell r="B20">
            <v>10</v>
          </cell>
        </row>
        <row r="21">
          <cell r="A21">
            <v>44295</v>
          </cell>
          <cell r="B21">
            <v>7</v>
          </cell>
        </row>
        <row r="22">
          <cell r="A22">
            <v>44296</v>
          </cell>
          <cell r="B22">
            <v>11</v>
          </cell>
        </row>
        <row r="23">
          <cell r="A23">
            <v>44297</v>
          </cell>
          <cell r="B23">
            <v>1</v>
          </cell>
        </row>
        <row r="24">
          <cell r="A24">
            <v>44298</v>
          </cell>
          <cell r="B24">
            <v>17</v>
          </cell>
        </row>
        <row r="25">
          <cell r="A25">
            <v>44299</v>
          </cell>
          <cell r="B25">
            <v>23</v>
          </cell>
        </row>
        <row r="26">
          <cell r="A26">
            <v>44300</v>
          </cell>
          <cell r="B26">
            <v>25</v>
          </cell>
        </row>
        <row r="27">
          <cell r="A27">
            <v>44301</v>
          </cell>
          <cell r="B27">
            <v>28</v>
          </cell>
        </row>
        <row r="28">
          <cell r="A28">
            <v>44302</v>
          </cell>
          <cell r="B28">
            <v>59</v>
          </cell>
        </row>
        <row r="29">
          <cell r="A29">
            <v>44303</v>
          </cell>
          <cell r="B29">
            <v>56</v>
          </cell>
        </row>
        <row r="30">
          <cell r="A30">
            <v>44304</v>
          </cell>
          <cell r="B30">
            <v>21</v>
          </cell>
        </row>
        <row r="31">
          <cell r="A31">
            <v>44305</v>
          </cell>
          <cell r="B31">
            <v>55</v>
          </cell>
        </row>
        <row r="32">
          <cell r="A32">
            <v>44306</v>
          </cell>
          <cell r="B32">
            <v>62</v>
          </cell>
        </row>
        <row r="33">
          <cell r="A33">
            <v>44307</v>
          </cell>
          <cell r="B33">
            <v>74</v>
          </cell>
        </row>
        <row r="34">
          <cell r="A34">
            <v>44308</v>
          </cell>
          <cell r="B34">
            <v>48</v>
          </cell>
        </row>
        <row r="35">
          <cell r="A35">
            <v>44309</v>
          </cell>
          <cell r="B35">
            <v>51</v>
          </cell>
        </row>
        <row r="36">
          <cell r="A36">
            <v>44310</v>
          </cell>
          <cell r="B36">
            <v>52</v>
          </cell>
        </row>
        <row r="37">
          <cell r="A37">
            <v>44311</v>
          </cell>
          <cell r="B37">
            <v>16</v>
          </cell>
        </row>
        <row r="38">
          <cell r="A38">
            <v>44312</v>
          </cell>
          <cell r="B38">
            <v>57</v>
          </cell>
        </row>
        <row r="39">
          <cell r="A39">
            <v>44313</v>
          </cell>
          <cell r="B39">
            <v>26</v>
          </cell>
        </row>
        <row r="40">
          <cell r="A40">
            <v>44314</v>
          </cell>
          <cell r="B40">
            <v>38</v>
          </cell>
        </row>
        <row r="41">
          <cell r="A41">
            <v>44315</v>
          </cell>
          <cell r="B41">
            <v>25</v>
          </cell>
        </row>
        <row r="42">
          <cell r="A42">
            <v>44316</v>
          </cell>
          <cell r="B42">
            <v>18</v>
          </cell>
        </row>
        <row r="43">
          <cell r="A43">
            <v>44317</v>
          </cell>
          <cell r="B43">
            <v>15</v>
          </cell>
        </row>
        <row r="44">
          <cell r="A44">
            <v>44319</v>
          </cell>
          <cell r="B44">
            <v>19</v>
          </cell>
        </row>
        <row r="45">
          <cell r="A45">
            <v>44320</v>
          </cell>
          <cell r="B45">
            <v>16</v>
          </cell>
        </row>
      </sheetData>
      <sheetData sheetId="10"/>
      <sheetData sheetId="11">
        <row r="1">
          <cell r="A1">
            <v>44239</v>
          </cell>
          <cell r="B1">
            <v>1</v>
          </cell>
        </row>
        <row r="2">
          <cell r="A2">
            <v>44256</v>
          </cell>
          <cell r="B2">
            <v>2</v>
          </cell>
        </row>
        <row r="3">
          <cell r="A3">
            <v>44261</v>
          </cell>
          <cell r="B3">
            <v>3</v>
          </cell>
        </row>
        <row r="4">
          <cell r="A4">
            <v>44263</v>
          </cell>
          <cell r="B4">
            <v>4</v>
          </cell>
        </row>
        <row r="5">
          <cell r="A5">
            <v>44273</v>
          </cell>
          <cell r="B5">
            <v>5</v>
          </cell>
        </row>
        <row r="6">
          <cell r="A6">
            <v>44276</v>
          </cell>
          <cell r="B6">
            <v>6</v>
          </cell>
        </row>
        <row r="7">
          <cell r="A7">
            <v>44277</v>
          </cell>
          <cell r="B7">
            <v>8</v>
          </cell>
        </row>
        <row r="8">
          <cell r="A8">
            <v>44280</v>
          </cell>
          <cell r="B8">
            <v>9</v>
          </cell>
        </row>
        <row r="9">
          <cell r="A9">
            <v>44282</v>
          </cell>
          <cell r="B9">
            <v>10</v>
          </cell>
        </row>
        <row r="10">
          <cell r="A10">
            <v>44285</v>
          </cell>
          <cell r="B10">
            <v>13</v>
          </cell>
        </row>
        <row r="11">
          <cell r="A11">
            <v>44286</v>
          </cell>
          <cell r="B11">
            <v>15</v>
          </cell>
        </row>
        <row r="12">
          <cell r="A12">
            <v>44287</v>
          </cell>
          <cell r="B12">
            <v>17</v>
          </cell>
        </row>
        <row r="13">
          <cell r="A13">
            <v>44288</v>
          </cell>
          <cell r="B13">
            <v>18</v>
          </cell>
        </row>
        <row r="14">
          <cell r="A14">
            <v>44289</v>
          </cell>
          <cell r="B14">
            <v>20</v>
          </cell>
        </row>
        <row r="15">
          <cell r="A15">
            <v>44291</v>
          </cell>
          <cell r="B15">
            <v>21</v>
          </cell>
        </row>
        <row r="16">
          <cell r="A16">
            <v>44292</v>
          </cell>
          <cell r="B16">
            <v>26</v>
          </cell>
        </row>
        <row r="17">
          <cell r="A17">
            <v>44293</v>
          </cell>
          <cell r="B17">
            <v>29</v>
          </cell>
        </row>
        <row r="18">
          <cell r="A18">
            <v>44294</v>
          </cell>
          <cell r="B18">
            <v>38</v>
          </cell>
        </row>
        <row r="19">
          <cell r="A19">
            <v>44295</v>
          </cell>
          <cell r="B19">
            <v>44</v>
          </cell>
        </row>
        <row r="20">
          <cell r="A20">
            <v>44296</v>
          </cell>
          <cell r="B20">
            <v>54</v>
          </cell>
        </row>
        <row r="21">
          <cell r="A21">
            <v>44298</v>
          </cell>
          <cell r="B21">
            <v>68</v>
          </cell>
        </row>
        <row r="22">
          <cell r="A22">
            <v>44299</v>
          </cell>
          <cell r="B22">
            <v>91</v>
          </cell>
        </row>
        <row r="23">
          <cell r="A23">
            <v>44300</v>
          </cell>
          <cell r="B23">
            <v>113</v>
          </cell>
        </row>
        <row r="24">
          <cell r="A24">
            <v>44301</v>
          </cell>
          <cell r="B24">
            <v>138</v>
          </cell>
        </row>
        <row r="25">
          <cell r="A25">
            <v>44302</v>
          </cell>
          <cell r="B25">
            <v>195</v>
          </cell>
        </row>
        <row r="26">
          <cell r="A26">
            <v>44303</v>
          </cell>
          <cell r="B26">
            <v>240</v>
          </cell>
        </row>
        <row r="27">
          <cell r="A27">
            <v>44304</v>
          </cell>
          <cell r="B27">
            <v>259</v>
          </cell>
        </row>
        <row r="28">
          <cell r="A28">
            <v>44305</v>
          </cell>
          <cell r="B28">
            <v>306</v>
          </cell>
        </row>
        <row r="29">
          <cell r="A29">
            <v>44306</v>
          </cell>
          <cell r="B29">
            <v>355</v>
          </cell>
        </row>
        <row r="30">
          <cell r="A30">
            <v>44307</v>
          </cell>
          <cell r="B30">
            <v>420</v>
          </cell>
        </row>
        <row r="31">
          <cell r="A31">
            <v>44308</v>
          </cell>
          <cell r="B31">
            <v>459</v>
          </cell>
        </row>
        <row r="32">
          <cell r="A32">
            <v>44309</v>
          </cell>
          <cell r="B32">
            <v>499</v>
          </cell>
        </row>
        <row r="33">
          <cell r="A33">
            <v>44310</v>
          </cell>
          <cell r="B33">
            <v>544</v>
          </cell>
        </row>
        <row r="34">
          <cell r="A34">
            <v>44311</v>
          </cell>
          <cell r="B34">
            <v>559</v>
          </cell>
        </row>
        <row r="35">
          <cell r="A35">
            <v>44312</v>
          </cell>
          <cell r="B35">
            <v>613</v>
          </cell>
        </row>
        <row r="36">
          <cell r="A36">
            <v>44313</v>
          </cell>
          <cell r="B36">
            <v>637</v>
          </cell>
        </row>
        <row r="37">
          <cell r="A37">
            <v>44314</v>
          </cell>
          <cell r="B37">
            <v>668</v>
          </cell>
        </row>
        <row r="38">
          <cell r="A38">
            <v>44315</v>
          </cell>
          <cell r="B38">
            <v>692</v>
          </cell>
        </row>
        <row r="39">
          <cell r="A39">
            <v>44316</v>
          </cell>
          <cell r="B39">
            <v>703</v>
          </cell>
        </row>
        <row r="40">
          <cell r="A40">
            <v>44317</v>
          </cell>
          <cell r="B40">
            <v>718</v>
          </cell>
        </row>
        <row r="41">
          <cell r="A41">
            <v>44319</v>
          </cell>
          <cell r="B41">
            <v>737</v>
          </cell>
        </row>
        <row r="42">
          <cell r="A42">
            <v>44320</v>
          </cell>
          <cell r="B42">
            <v>743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ish.singh1" refreshedDate="44323.945584374997" createdVersion="5" refreshedVersion="5" minRefreshableVersion="3" recordCount="10">
  <cacheSource type="worksheet">
    <worksheetSource ref="A1:N11" sheet="Session 11.0"/>
  </cacheSource>
  <cacheFields count="14">
    <cacheField name="Sr. No." numFmtId="0">
      <sharedItems containsSemiMixedTypes="0" containsString="0" containsNumber="1" containsInteger="1" minValue="1" maxValue="10"/>
    </cacheField>
    <cacheField name="UHID" numFmtId="0">
      <sharedItems/>
    </cacheField>
    <cacheField name="Patient Name" numFmtId="0">
      <sharedItems/>
    </cacheField>
    <cacheField name="Age" numFmtId="0">
      <sharedItems containsSemiMixedTypes="0" containsString="0" containsNumber="1" containsInteger="1" minValue="7" maxValue="91"/>
    </cacheField>
    <cacheField name="Gender" numFmtId="0">
      <sharedItems count="2">
        <s v="Male"/>
        <s v="Female"/>
      </sharedItems>
    </cacheField>
    <cacheField name="Country" numFmtId="0">
      <sharedItems/>
    </cacheField>
    <cacheField name="PI Band Colour" numFmtId="0">
      <sharedItems/>
    </cacheField>
    <cacheField name="Admission Date" numFmtId="164">
      <sharedItems containsSemiMixedTypes="0" containsNonDate="0" containsDate="1" containsString="0" minDate="2020-07-13T00:00:00" maxDate="2020-07-29T00:00:00"/>
    </cacheField>
    <cacheField name="Admitting Doc" numFmtId="0">
      <sharedItems/>
    </cacheField>
    <cacheField name="Speciality" numFmtId="0">
      <sharedItems/>
    </cacheField>
    <cacheField name="Admitting Unit" numFmtId="0">
      <sharedItems/>
    </cacheField>
    <cacheField name="Discharge Date" numFmtId="164">
      <sharedItems containsSemiMixedTypes="0" containsNonDate="0" containsDate="1" containsString="0" minDate="2020-07-17T00:00:00" maxDate="2020-08-31T00:00:00"/>
    </cacheField>
    <cacheField name="Discharge Unit" numFmtId="0">
      <sharedItems/>
    </cacheField>
    <cacheField name="Discharge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nish.singh1" refreshedDate="44323.950986458331" createdVersion="5" refreshedVersion="5" minRefreshableVersion="3" recordCount="10">
  <cacheSource type="worksheet">
    <worksheetSource ref="D1:N11" sheet="Session 11.0"/>
  </cacheSource>
  <cacheFields count="11">
    <cacheField name="Age" numFmtId="0">
      <sharedItems containsSemiMixedTypes="0" containsString="0" containsNumber="1" containsInteger="1" minValue="7" maxValue="91"/>
    </cacheField>
    <cacheField name="Gender" numFmtId="0">
      <sharedItems count="2">
        <s v="Male"/>
        <s v="Female"/>
      </sharedItems>
    </cacheField>
    <cacheField name="Country" numFmtId="0">
      <sharedItems/>
    </cacheField>
    <cacheField name="PI Band Colour" numFmtId="0">
      <sharedItems count="3">
        <s v="Red"/>
        <s v="Blue"/>
        <s v="Green"/>
      </sharedItems>
    </cacheField>
    <cacheField name="Admission Date" numFmtId="164">
      <sharedItems containsSemiMixedTypes="0" containsNonDate="0" containsDate="1" containsString="0" minDate="2020-07-13T00:00:00" maxDate="2020-07-29T00:00:00" count="7">
        <d v="2020-07-15T00:00:00"/>
        <d v="2020-07-13T00:00:00"/>
        <d v="2020-07-27T00:00:00"/>
        <d v="2020-07-22T00:00:00"/>
        <d v="2020-07-28T00:00:00"/>
        <d v="2020-07-23T00:00:00"/>
        <d v="2020-07-26T00:00:00"/>
      </sharedItems>
    </cacheField>
    <cacheField name="Admitting Doc" numFmtId="0">
      <sharedItems count="5">
        <s v="Dr. X"/>
        <s v="Covid Care Ward Team"/>
        <s v="Covid Critical Care Team"/>
        <s v="Dr. Y"/>
        <s v="Dr. Z"/>
      </sharedItems>
    </cacheField>
    <cacheField name="Speciality" numFmtId="0">
      <sharedItems/>
    </cacheField>
    <cacheField name="Admitting Unit" numFmtId="0">
      <sharedItems count="6">
        <s v="10th Floor A2A3"/>
        <s v="11th Floor B1 (ISOLATION)"/>
        <s v="Emergency Nursing Unit"/>
        <s v="9th Floor B1 (ISOLATION)"/>
        <s v="5th floor B wing"/>
        <s v="6th Floor B2B3"/>
      </sharedItems>
    </cacheField>
    <cacheField name="Discharge Date" numFmtId="164">
      <sharedItems containsSemiMixedTypes="0" containsNonDate="0" containsDate="1" containsString="0" minDate="2020-07-17T00:00:00" maxDate="2020-08-31T00:00:00"/>
    </cacheField>
    <cacheField name="Discharge Unit" numFmtId="0">
      <sharedItems/>
    </cacheField>
    <cacheField name="Discharge Type" numFmtId="0">
      <sharedItems count="3">
        <s v="Discharge Home"/>
        <s v="Left Against Medical Advice"/>
        <s v="Dea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1"/>
    <s v="EW110521001"/>
    <s v="A"/>
    <n v="58"/>
    <x v="0"/>
    <s v="India"/>
    <s v="Red"/>
    <d v="2020-07-15T00:00:00"/>
    <s v="Dr. X"/>
    <s v="Cardiology"/>
    <s v="10th Floor A2A3"/>
    <d v="2020-07-17T00:00:00"/>
    <s v="ICU 1"/>
    <s v="Discharge Home"/>
  </r>
  <r>
    <n v="2"/>
    <s v="EW110521002"/>
    <s v="AA"/>
    <n v="46"/>
    <x v="1"/>
    <s v="India"/>
    <s v="Red"/>
    <d v="2020-07-13T00:00:00"/>
    <s v="Covid Care Ward Team"/>
    <s v="Internal Med"/>
    <s v="11th Floor B1 (ISOLATION)"/>
    <d v="2020-07-17T00:00:00"/>
    <s v="9th Floor B1 (ISOLATION)"/>
    <s v="Discharge Home"/>
  </r>
  <r>
    <n v="3"/>
    <s v="EW110521003"/>
    <s v="AAA"/>
    <n v="21"/>
    <x v="0"/>
    <s v="United States"/>
    <s v="Blue"/>
    <d v="2020-07-27T00:00:00"/>
    <s v="Covid Critical Care Team"/>
    <s v="Internal Med"/>
    <s v="Emergency Nursing Unit"/>
    <d v="2020-07-30T00:00:00"/>
    <s v="9th Floor B2B3 (ISOLATION)"/>
    <s v="Discharge Home"/>
  </r>
  <r>
    <n v="4"/>
    <s v="EW110521004"/>
    <s v="AAAA"/>
    <n v="18"/>
    <x v="1"/>
    <s v="Turkey"/>
    <s v="Green"/>
    <d v="2020-07-22T00:00:00"/>
    <s v="Covid Critical Care Team"/>
    <s v="Internal Med"/>
    <s v="Emergency Nursing Unit"/>
    <d v="2020-07-30T00:00:00"/>
    <s v="11th Floor B2B3 (ISOLATION)"/>
    <s v="Discharge Home"/>
  </r>
  <r>
    <n v="5"/>
    <s v="EW110521005"/>
    <s v="AAAAA"/>
    <n v="91"/>
    <x v="1"/>
    <s v="India"/>
    <s v="Blue"/>
    <d v="2020-07-28T00:00:00"/>
    <s v="Covid Care Ward Team"/>
    <s v="Internal Med"/>
    <s v="9th Floor B1 (ISOLATION)"/>
    <d v="2020-08-30T00:00:00"/>
    <s v="9th Floor B1 (ISOLATION)"/>
    <s v="Discharge Home"/>
  </r>
  <r>
    <n v="6"/>
    <s v="EW110521006"/>
    <s v="AAAAAA"/>
    <n v="33"/>
    <x v="0"/>
    <s v="United Kingdom"/>
    <s v="Blue"/>
    <d v="2020-07-23T00:00:00"/>
    <s v="Dr. Y"/>
    <s v="Nephrology"/>
    <s v="5th floor B wing"/>
    <d v="2020-07-30T00:00:00"/>
    <s v="12th Floor A1"/>
    <s v="Discharge Home"/>
  </r>
  <r>
    <n v="7"/>
    <s v="EW110521007"/>
    <s v="AAAAAAA"/>
    <n v="7"/>
    <x v="0"/>
    <s v="India"/>
    <s v="Green"/>
    <d v="2020-07-23T00:00:00"/>
    <s v="Covid Care Ward Team"/>
    <s v="Internal Med"/>
    <s v="Emergency Nursing Unit"/>
    <d v="2020-07-31T00:00:00"/>
    <s v="11th Floor B2B3 (ISOLATION)"/>
    <s v="Discharge Home"/>
  </r>
  <r>
    <n v="8"/>
    <s v="EW110521008"/>
    <s v="AAAAAAAA"/>
    <n v="66"/>
    <x v="0"/>
    <s v="France"/>
    <s v="Red"/>
    <d v="2020-07-27T00:00:00"/>
    <s v="Dr. Z"/>
    <s v="Gastroentrology"/>
    <s v="6th Floor B2B3"/>
    <d v="2020-08-28T00:00:00"/>
    <s v="ICU 7 (ISOLATION)"/>
    <s v="Left Against Medical Advice"/>
  </r>
  <r>
    <n v="9"/>
    <s v="EW110521009"/>
    <s v="AAAAAAAAA"/>
    <n v="12"/>
    <x v="1"/>
    <s v="Russia"/>
    <s v="Blue"/>
    <d v="2020-07-26T00:00:00"/>
    <s v="Covid Care Ward Team"/>
    <s v="Internal Med"/>
    <s v="9th Floor B1 (ISOLATION)"/>
    <d v="2020-07-28T00:00:00"/>
    <s v="9th Floor B1 (ISOLATION)"/>
    <s v="Discharge Home"/>
  </r>
  <r>
    <n v="10"/>
    <s v="EW110521010"/>
    <s v="AAAAAAAAAA"/>
    <n v="69"/>
    <x v="0"/>
    <s v="Italy"/>
    <s v="Blue"/>
    <d v="2020-07-22T00:00:00"/>
    <s v="Covid Critical Care Team"/>
    <s v="Internal Med"/>
    <s v="Emergency Nursing Unit"/>
    <d v="2020-07-28T00:00:00"/>
    <s v="Mortuary Nursing Unit"/>
    <s v="Death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n v="58"/>
    <x v="0"/>
    <s v="India"/>
    <x v="0"/>
    <x v="0"/>
    <x v="0"/>
    <s v="Cardiology"/>
    <x v="0"/>
    <d v="2020-07-17T00:00:00"/>
    <s v="ICU 1"/>
    <x v="0"/>
  </r>
  <r>
    <n v="46"/>
    <x v="1"/>
    <s v="India"/>
    <x v="0"/>
    <x v="1"/>
    <x v="1"/>
    <s v="Internal Med"/>
    <x v="1"/>
    <d v="2020-07-17T00:00:00"/>
    <s v="9th Floor B1 (ISOLATION)"/>
    <x v="0"/>
  </r>
  <r>
    <n v="21"/>
    <x v="0"/>
    <s v="United States"/>
    <x v="1"/>
    <x v="2"/>
    <x v="2"/>
    <s v="Internal Med"/>
    <x v="2"/>
    <d v="2020-07-30T00:00:00"/>
    <s v="9th Floor B2B3 (ISOLATION)"/>
    <x v="0"/>
  </r>
  <r>
    <n v="18"/>
    <x v="1"/>
    <s v="Turkey"/>
    <x v="2"/>
    <x v="3"/>
    <x v="2"/>
    <s v="Internal Med"/>
    <x v="2"/>
    <d v="2020-07-30T00:00:00"/>
    <s v="11th Floor B2B3 (ISOLATION)"/>
    <x v="0"/>
  </r>
  <r>
    <n v="91"/>
    <x v="1"/>
    <s v="India"/>
    <x v="1"/>
    <x v="4"/>
    <x v="1"/>
    <s v="Internal Med"/>
    <x v="3"/>
    <d v="2020-08-30T00:00:00"/>
    <s v="9th Floor B1 (ISOLATION)"/>
    <x v="0"/>
  </r>
  <r>
    <n v="33"/>
    <x v="0"/>
    <s v="United Kingdom"/>
    <x v="1"/>
    <x v="5"/>
    <x v="3"/>
    <s v="Nephrology"/>
    <x v="4"/>
    <d v="2020-07-30T00:00:00"/>
    <s v="12th Floor A1"/>
    <x v="0"/>
  </r>
  <r>
    <n v="7"/>
    <x v="0"/>
    <s v="India"/>
    <x v="2"/>
    <x v="5"/>
    <x v="1"/>
    <s v="Internal Med"/>
    <x v="2"/>
    <d v="2020-07-31T00:00:00"/>
    <s v="11th Floor B2B3 (ISOLATION)"/>
    <x v="0"/>
  </r>
  <r>
    <n v="66"/>
    <x v="0"/>
    <s v="France"/>
    <x v="0"/>
    <x v="2"/>
    <x v="4"/>
    <s v="Gastroentrology"/>
    <x v="5"/>
    <d v="2020-08-28T00:00:00"/>
    <s v="ICU 7 (ISOLATION)"/>
    <x v="1"/>
  </r>
  <r>
    <n v="12"/>
    <x v="1"/>
    <s v="Russia"/>
    <x v="1"/>
    <x v="6"/>
    <x v="1"/>
    <s v="Internal Med"/>
    <x v="3"/>
    <d v="2020-07-28T00:00:00"/>
    <s v="9th Floor B1 (ISOLATION)"/>
    <x v="0"/>
  </r>
  <r>
    <n v="69"/>
    <x v="0"/>
    <s v="Italy"/>
    <x v="1"/>
    <x v="3"/>
    <x v="2"/>
    <s v="Internal Med"/>
    <x v="2"/>
    <d v="2020-07-28T00:00:00"/>
    <s v="Mortuary Nursing Unit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9:C13" firstHeaderRow="0" firstDataRow="1" firstDataCol="1"/>
  <pivotFields count="11"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numFmtId="164" showAll="0"/>
    <pivotField showAll="0"/>
    <pivotField showAll="0"/>
    <pivotField showAll="0"/>
    <pivotField numFmtId="164"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I Band Colour2" fld="3" subtotal="count" baseField="0" baseItem="0"/>
    <dataField name="Count of PI Band Colour" fld="3" subtotal="count" showDataAs="percentOfCol" baseField="3" baseItem="0" numFmtId="167"/>
  </dataFields>
  <formats count="13">
    <format dxfId="5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3" type="button" dataOnly="0" labelOnly="1" outline="0" axis="axisRow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Row="1" outline="0" fieldPosition="0"/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3" type="button" dataOnly="0" labelOnly="1" outline="0" axis="axisRow" fieldPosition="0"/>
    </format>
    <format dxfId="31">
      <pivotArea dataOnly="0" labelOnly="1" fieldPosition="0">
        <references count="1">
          <reference field="3" count="0"/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6" firstHeaderRow="0" firstDataRow="1" firstDataCol="1"/>
  <pivotFields count="14"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Gender" fld="4" subtotal="count" baseField="4" baseItem="0"/>
    <dataField name="Count of Gender2" fld="4" subtotal="count" showDataAs="percentOfCol" baseField="4" baseItem="0" numFmtId="9"/>
  </dataFields>
  <formats count="13">
    <format dxfId="5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4" type="button" dataOnly="0" labelOnly="1" outline="0" axis="axisRow" fieldPosition="0"/>
    </format>
    <format dxfId="49">
      <pivotArea dataOnly="0" labelOnly="1" fieldPosition="0">
        <references count="1">
          <reference field="4" count="0"/>
        </references>
      </pivotArea>
    </format>
    <format dxfId="48">
      <pivotArea dataOnly="0" labelOnly="1" grandRow="1" outline="0" fieldPosition="0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4" type="button" dataOnly="0" labelOnly="1" outline="0" axis="axisRow" fieldPosition="0"/>
    </format>
    <format dxfId="43">
      <pivotArea dataOnly="0" labelOnly="1" fieldPosition="0">
        <references count="1">
          <reference field="4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7:F10" firstHeaderRow="0" firstDataRow="1" firstDataCol="1"/>
  <pivotFields count="11"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Age" fld="0" subtotal="count" baseField="0" baseItem="1"/>
    <dataField name="Sum of Age2" fld="0" baseField="0" baseItem="1"/>
    <dataField name="Average of Age3" fld="0" subtotal="average" baseField="0" baseItem="1"/>
    <dataField name="Min of Age4" fld="0" subtotal="min" baseField="0" baseItem="1"/>
    <dataField name="Max of Age5" fld="0" subtotal="max" baseField="0" baseItem="1"/>
  </dataFields>
  <formats count="12">
    <format dxfId="0">
      <pivotArea type="all" dataOnly="0" outline="0" fieldPosition="0"/>
    </format>
    <format dxfId="1">
      <pivotArea outline="0" collapsedLevelsAreSubtotals="1" fieldPosition="0"/>
    </format>
    <format dxfId="2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4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0"/>
        </references>
      </pivotArea>
    </format>
    <format dxfId="10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4" firstHeaderRow="0" firstDataRow="1" firstDataCol="0"/>
  <pivotFields count="11">
    <pivotField dataField="1" showAll="0"/>
    <pivotField showAll="0">
      <items count="3">
        <item x="1"/>
        <item x="0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>
      <items count="4">
        <item x="2"/>
        <item x="0"/>
        <item x="1"/>
        <item t="default"/>
      </items>
    </pivotField>
  </pivotFields>
  <rowItems count="1">
    <i/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Age4" fld="0" subtotal="count" baseField="0" baseItem="1"/>
    <dataField name="Sum of Age3" fld="0" baseField="0" baseItem="1"/>
    <dataField name="Average of Age" fld="0" subtotal="average" baseField="0" baseItem="1"/>
    <dataField name="Min of Age" fld="0" subtotal="min" baseField="0" baseItem="1"/>
    <dataField name="Max of Age2" fld="0" subtotal="max" baseField="0" baseItem="1"/>
  </dataFields>
  <formats count="6"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10" firstHeaderRow="0" firstDataRow="1" firstDataCol="1"/>
  <pivotFields count="11"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  <pivotField numFmtId="164" showAll="0"/>
    <pivotField showAll="0">
      <items count="6">
        <item x="1"/>
        <item x="2"/>
        <item x="0"/>
        <item x="3"/>
        <item x="4"/>
        <item t="default"/>
      </items>
    </pivotField>
    <pivotField showAll="0"/>
    <pivotField showAll="0">
      <items count="7">
        <item x="0"/>
        <item x="1"/>
        <item x="4"/>
        <item x="5"/>
        <item x="3"/>
        <item x="2"/>
        <item t="default"/>
      </items>
    </pivotField>
    <pivotField numFmtId="164" showAll="0"/>
    <pivotField showAll="0"/>
    <pivotField axis="axisRow" showAll="0">
      <items count="4">
        <item x="2"/>
        <item x="0"/>
        <item x="1"/>
        <item t="default"/>
      </items>
    </pivotField>
  </pivotFields>
  <rowFields count="2">
    <field x="1"/>
    <field x="10"/>
  </rowFields>
  <rowItems count="7">
    <i>
      <x/>
    </i>
    <i r="1">
      <x v="1"/>
    </i>
    <i>
      <x v="1"/>
    </i>
    <i r="1">
      <x/>
    </i>
    <i r="1">
      <x v="1"/>
    </i>
    <i r="1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Age" fld="0" subtotal="count" baseField="1" baseItem="0"/>
    <dataField name="Sum of Age2" fld="0" baseField="1" baseItem="0"/>
    <dataField name="Average of Age3" fld="0" subtotal="average" baseField="1" baseItem="0" numFmtId="168"/>
    <dataField name="Min of Age4" fld="0" subtotal="min" baseField="1" baseItem="0"/>
    <dataField name="Max of Age5" fld="0" subtotal="max" baseField="1" baseItem="0"/>
  </dataFields>
  <formats count="6">
    <format dxfId="22">
      <pivotArea outline="0" collapsedLevelsAreSubtotals="1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F7" firstHeaderRow="0" firstDataRow="1" firstDataCol="1" rowPageCount="2" colPageCount="1"/>
  <pivotFields count="11"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  <pivotField numFmtId="164" showAll="0">
      <items count="8">
        <item x="1"/>
        <item x="0"/>
        <item x="3"/>
        <item x="5"/>
        <item x="6"/>
        <item x="2"/>
        <item x="4"/>
        <item t="default"/>
      </items>
    </pivotField>
    <pivotField axis="axisPage" multipleItemSelectionAllowed="1" showAll="0">
      <items count="6">
        <item x="1"/>
        <item x="2"/>
        <item x="0"/>
        <item x="3"/>
        <item x="4"/>
        <item t="default"/>
      </items>
    </pivotField>
    <pivotField showAll="0"/>
    <pivotField showAll="0"/>
    <pivotField numFmtId="164" showAll="0"/>
    <pivotField showAll="0"/>
    <pivotField axis="axisPage" multipleItemSelectionAllowed="1" showAll="0">
      <items count="4">
        <item x="2"/>
        <item x="0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5" hier="-1"/>
    <pageField fld="10" hier="-1"/>
  </pageFields>
  <dataFields count="5">
    <dataField name="Count of Age" fld="0" subtotal="count" baseField="1" baseItem="0"/>
    <dataField name="Sum of Age2" fld="0" baseField="0" baseItem="0"/>
    <dataField name="Average of Age3" fld="0" subtotal="average" baseField="1" baseItem="0"/>
    <dataField name="Min of Age4" fld="0" subtotal="min" baseField="1" baseItem="0"/>
    <dataField name="Max of Age5" fld="0" subtotal="max" baseField="1" baseItem="0"/>
  </dataFields>
  <formats count="5">
    <format dxfId="16">
      <pivotArea collapsedLevelsAreSubtotals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9" firstHeaderRow="1" firstDataRow="1" firstDataCol="1" rowPageCount="1" colPageCount="1"/>
  <pivotFields count="11">
    <pivotField showAll="0"/>
    <pivotField showAll="0"/>
    <pivotField showAll="0"/>
    <pivotField showAll="0"/>
    <pivotField axis="axisPage" numFmtId="164" multipleItemSelectionAllowed="1" showAll="0">
      <items count="8">
        <item x="1"/>
        <item x="0"/>
        <item x="3"/>
        <item x="5"/>
        <item x="6"/>
        <item x="2"/>
        <item x="4"/>
        <item t="default"/>
      </items>
    </pivotField>
    <pivotField axis="axisRow" dataField="1" showAll="0">
      <items count="6">
        <item x="1"/>
        <item x="2"/>
        <item x="0"/>
        <item x="3"/>
        <item x="4"/>
        <item t="default"/>
      </items>
    </pivotField>
    <pivotField showAll="0"/>
    <pivotField showAll="0"/>
    <pivotField numFmtId="164"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4" hier="-1"/>
  </pageFields>
  <dataFields count="1">
    <dataField name="Count of Admitting Doc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opLeftCell="A115" workbookViewId="0">
      <selection activeCell="B8" sqref="B8"/>
    </sheetView>
  </sheetViews>
  <sheetFormatPr defaultRowHeight="30.75" customHeight="1" x14ac:dyDescent="0.25"/>
  <cols>
    <col min="1" max="1" width="29.140625" customWidth="1"/>
    <col min="2" max="2" width="52.140625" customWidth="1"/>
  </cols>
  <sheetData>
    <row r="1" spans="1:2" ht="30.75" customHeight="1" x14ac:dyDescent="0.25">
      <c r="A1" s="39" t="s">
        <v>217</v>
      </c>
      <c r="B1" s="39" t="s">
        <v>218</v>
      </c>
    </row>
    <row r="2" spans="1:2" ht="30.75" customHeight="1" x14ac:dyDescent="0.25">
      <c r="A2" s="40" t="s">
        <v>219</v>
      </c>
      <c r="B2" s="40" t="s">
        <v>220</v>
      </c>
    </row>
    <row r="3" spans="1:2" ht="30.75" customHeight="1" x14ac:dyDescent="0.25">
      <c r="A3" s="40" t="s">
        <v>221</v>
      </c>
      <c r="B3" s="40" t="s">
        <v>222</v>
      </c>
    </row>
    <row r="4" spans="1:2" ht="30.75" customHeight="1" x14ac:dyDescent="0.25">
      <c r="A4" s="40" t="s">
        <v>223</v>
      </c>
      <c r="B4" s="40" t="s">
        <v>224</v>
      </c>
    </row>
    <row r="5" spans="1:2" ht="30.75" customHeight="1" x14ac:dyDescent="0.25">
      <c r="A5" s="40" t="s">
        <v>225</v>
      </c>
      <c r="B5" s="40" t="s">
        <v>226</v>
      </c>
    </row>
    <row r="6" spans="1:2" ht="30.75" customHeight="1" x14ac:dyDescent="0.25">
      <c r="A6" s="40" t="s">
        <v>227</v>
      </c>
      <c r="B6" s="40" t="s">
        <v>228</v>
      </c>
    </row>
    <row r="7" spans="1:2" ht="30.75" customHeight="1" x14ac:dyDescent="0.25">
      <c r="A7" s="40" t="s">
        <v>229</v>
      </c>
      <c r="B7" s="40" t="s">
        <v>230</v>
      </c>
    </row>
    <row r="8" spans="1:2" ht="30.75" customHeight="1" x14ac:dyDescent="0.25">
      <c r="A8" s="40" t="s">
        <v>231</v>
      </c>
      <c r="B8" s="40" t="s">
        <v>232</v>
      </c>
    </row>
    <row r="9" spans="1:2" ht="30.75" customHeight="1" x14ac:dyDescent="0.25">
      <c r="A9" s="40" t="s">
        <v>233</v>
      </c>
      <c r="B9" s="40" t="s">
        <v>234</v>
      </c>
    </row>
    <row r="10" spans="1:2" ht="30.75" customHeight="1" x14ac:dyDescent="0.25">
      <c r="A10" s="40" t="s">
        <v>235</v>
      </c>
      <c r="B10" s="40" t="s">
        <v>236</v>
      </c>
    </row>
    <row r="11" spans="1:2" ht="30.75" customHeight="1" x14ac:dyDescent="0.25">
      <c r="A11" s="40" t="s">
        <v>237</v>
      </c>
      <c r="B11" s="40" t="s">
        <v>238</v>
      </c>
    </row>
    <row r="12" spans="1:2" ht="30.75" customHeight="1" x14ac:dyDescent="0.25">
      <c r="A12" s="40" t="s">
        <v>239</v>
      </c>
      <c r="B12" s="40" t="s">
        <v>240</v>
      </c>
    </row>
    <row r="13" spans="1:2" ht="30.75" customHeight="1" x14ac:dyDescent="0.25">
      <c r="A13" s="40" t="s">
        <v>241</v>
      </c>
      <c r="B13" s="40" t="s">
        <v>242</v>
      </c>
    </row>
    <row r="14" spans="1:2" ht="30.75" customHeight="1" x14ac:dyDescent="0.25">
      <c r="A14" s="40" t="s">
        <v>243</v>
      </c>
      <c r="B14" s="40" t="s">
        <v>244</v>
      </c>
    </row>
    <row r="15" spans="1:2" ht="30.75" customHeight="1" x14ac:dyDescent="0.25">
      <c r="A15" s="40" t="s">
        <v>245</v>
      </c>
      <c r="B15" s="40" t="s">
        <v>246</v>
      </c>
    </row>
    <row r="16" spans="1:2" ht="30.75" customHeight="1" x14ac:dyDescent="0.25">
      <c r="A16" s="40" t="s">
        <v>247</v>
      </c>
      <c r="B16" s="40" t="s">
        <v>248</v>
      </c>
    </row>
    <row r="17" spans="1:2" ht="30.75" customHeight="1" x14ac:dyDescent="0.25">
      <c r="A17" s="40" t="s">
        <v>249</v>
      </c>
      <c r="B17" s="40" t="s">
        <v>250</v>
      </c>
    </row>
    <row r="18" spans="1:2" ht="30.75" customHeight="1" x14ac:dyDescent="0.25">
      <c r="A18" s="40" t="s">
        <v>251</v>
      </c>
      <c r="B18" s="40" t="s">
        <v>252</v>
      </c>
    </row>
    <row r="19" spans="1:2" ht="30.75" customHeight="1" x14ac:dyDescent="0.25">
      <c r="A19" s="40" t="s">
        <v>253</v>
      </c>
      <c r="B19" s="40" t="s">
        <v>254</v>
      </c>
    </row>
    <row r="20" spans="1:2" ht="30.75" customHeight="1" x14ac:dyDescent="0.25">
      <c r="A20" s="40" t="s">
        <v>255</v>
      </c>
      <c r="B20" s="40" t="s">
        <v>256</v>
      </c>
    </row>
    <row r="21" spans="1:2" ht="30.75" customHeight="1" x14ac:dyDescent="0.25">
      <c r="A21" s="40" t="s">
        <v>257</v>
      </c>
      <c r="B21" s="40" t="s">
        <v>258</v>
      </c>
    </row>
    <row r="22" spans="1:2" ht="30.75" customHeight="1" x14ac:dyDescent="0.25">
      <c r="A22" s="40" t="s">
        <v>259</v>
      </c>
      <c r="B22" s="40" t="s">
        <v>260</v>
      </c>
    </row>
    <row r="23" spans="1:2" ht="30.75" customHeight="1" x14ac:dyDescent="0.25">
      <c r="A23" s="40" t="s">
        <v>261</v>
      </c>
      <c r="B23" s="40" t="s">
        <v>262</v>
      </c>
    </row>
    <row r="24" spans="1:2" ht="30.75" customHeight="1" x14ac:dyDescent="0.25">
      <c r="A24" s="40" t="s">
        <v>263</v>
      </c>
      <c r="B24" s="40" t="s">
        <v>264</v>
      </c>
    </row>
    <row r="25" spans="1:2" ht="30.75" customHeight="1" x14ac:dyDescent="0.25">
      <c r="A25" s="40" t="s">
        <v>265</v>
      </c>
      <c r="B25" s="40" t="s">
        <v>266</v>
      </c>
    </row>
    <row r="26" spans="1:2" ht="30.75" customHeight="1" x14ac:dyDescent="0.25">
      <c r="A26" s="40" t="s">
        <v>265</v>
      </c>
      <c r="B26" s="40" t="s">
        <v>267</v>
      </c>
    </row>
    <row r="27" spans="1:2" ht="30.75" customHeight="1" x14ac:dyDescent="0.25">
      <c r="A27" s="40" t="s">
        <v>268</v>
      </c>
      <c r="B27" s="40" t="s">
        <v>230</v>
      </c>
    </row>
    <row r="28" spans="1:2" ht="30.75" customHeight="1" x14ac:dyDescent="0.25">
      <c r="A28" s="40" t="s">
        <v>269</v>
      </c>
      <c r="B28" s="40" t="s">
        <v>270</v>
      </c>
    </row>
    <row r="29" spans="1:2" ht="30.75" customHeight="1" x14ac:dyDescent="0.25">
      <c r="A29" s="40" t="s">
        <v>271</v>
      </c>
      <c r="B29" s="40" t="s">
        <v>272</v>
      </c>
    </row>
    <row r="30" spans="1:2" ht="30.75" customHeight="1" x14ac:dyDescent="0.25">
      <c r="A30" s="40" t="s">
        <v>273</v>
      </c>
      <c r="B30" s="40" t="s">
        <v>274</v>
      </c>
    </row>
    <row r="31" spans="1:2" ht="30.75" customHeight="1" x14ac:dyDescent="0.25">
      <c r="A31" s="40" t="s">
        <v>275</v>
      </c>
      <c r="B31" s="40" t="s">
        <v>276</v>
      </c>
    </row>
    <row r="32" spans="1:2" ht="30.75" customHeight="1" x14ac:dyDescent="0.25">
      <c r="A32" s="40" t="s">
        <v>277</v>
      </c>
      <c r="B32" s="40" t="s">
        <v>278</v>
      </c>
    </row>
    <row r="33" spans="1:2" ht="30.75" customHeight="1" x14ac:dyDescent="0.25">
      <c r="A33" s="40" t="s">
        <v>279</v>
      </c>
      <c r="B33" s="40" t="s">
        <v>280</v>
      </c>
    </row>
    <row r="34" spans="1:2" ht="30.75" customHeight="1" x14ac:dyDescent="0.25">
      <c r="A34" s="40" t="s">
        <v>281</v>
      </c>
      <c r="B34" s="40" t="s">
        <v>282</v>
      </c>
    </row>
    <row r="35" spans="1:2" ht="30.75" customHeight="1" x14ac:dyDescent="0.25">
      <c r="A35" s="40" t="s">
        <v>283</v>
      </c>
      <c r="B35" s="40" t="s">
        <v>284</v>
      </c>
    </row>
    <row r="36" spans="1:2" ht="30.75" customHeight="1" x14ac:dyDescent="0.25">
      <c r="A36" s="40" t="s">
        <v>285</v>
      </c>
      <c r="B36" s="40" t="s">
        <v>286</v>
      </c>
    </row>
    <row r="37" spans="1:2" ht="30.75" customHeight="1" x14ac:dyDescent="0.25">
      <c r="A37" s="40" t="s">
        <v>287</v>
      </c>
      <c r="B37" s="40" t="s">
        <v>288</v>
      </c>
    </row>
    <row r="38" spans="1:2" ht="30.75" customHeight="1" x14ac:dyDescent="0.25">
      <c r="A38" s="40" t="s">
        <v>289</v>
      </c>
      <c r="B38" s="40" t="s">
        <v>290</v>
      </c>
    </row>
    <row r="39" spans="1:2" ht="30.75" customHeight="1" x14ac:dyDescent="0.25">
      <c r="A39" s="40" t="s">
        <v>291</v>
      </c>
      <c r="B39" s="40" t="s">
        <v>292</v>
      </c>
    </row>
    <row r="40" spans="1:2" ht="30.75" customHeight="1" x14ac:dyDescent="0.25">
      <c r="A40" s="40" t="s">
        <v>293</v>
      </c>
      <c r="B40" s="40" t="s">
        <v>294</v>
      </c>
    </row>
    <row r="41" spans="1:2" ht="30.75" customHeight="1" x14ac:dyDescent="0.25">
      <c r="A41" s="40" t="s">
        <v>295</v>
      </c>
      <c r="B41" s="40" t="s">
        <v>296</v>
      </c>
    </row>
    <row r="42" spans="1:2" ht="30.75" customHeight="1" x14ac:dyDescent="0.25">
      <c r="A42" s="40" t="s">
        <v>297</v>
      </c>
      <c r="B42" s="40" t="s">
        <v>298</v>
      </c>
    </row>
    <row r="43" spans="1:2" ht="30.75" customHeight="1" x14ac:dyDescent="0.25">
      <c r="A43" s="40" t="s">
        <v>299</v>
      </c>
      <c r="B43" s="40" t="s">
        <v>300</v>
      </c>
    </row>
    <row r="44" spans="1:2" ht="30.75" customHeight="1" x14ac:dyDescent="0.25">
      <c r="A44" s="40" t="s">
        <v>301</v>
      </c>
      <c r="B44" s="40" t="s">
        <v>228</v>
      </c>
    </row>
    <row r="45" spans="1:2" ht="30.75" customHeight="1" x14ac:dyDescent="0.25">
      <c r="A45" s="40" t="s">
        <v>302</v>
      </c>
      <c r="B45" s="40" t="s">
        <v>303</v>
      </c>
    </row>
    <row r="46" spans="1:2" ht="30.75" customHeight="1" x14ac:dyDescent="0.25">
      <c r="A46" s="40" t="s">
        <v>304</v>
      </c>
      <c r="B46" s="40" t="s">
        <v>305</v>
      </c>
    </row>
    <row r="47" spans="1:2" ht="30.75" customHeight="1" x14ac:dyDescent="0.25">
      <c r="A47" s="40" t="s">
        <v>306</v>
      </c>
      <c r="B47" s="40" t="s">
        <v>307</v>
      </c>
    </row>
    <row r="48" spans="1:2" ht="30.75" customHeight="1" x14ac:dyDescent="0.25">
      <c r="A48" s="40" t="s">
        <v>308</v>
      </c>
      <c r="B48" s="40" t="s">
        <v>309</v>
      </c>
    </row>
    <row r="49" spans="1:2" ht="30.75" customHeight="1" x14ac:dyDescent="0.25">
      <c r="A49" s="40" t="s">
        <v>310</v>
      </c>
      <c r="B49" s="40" t="s">
        <v>311</v>
      </c>
    </row>
    <row r="50" spans="1:2" ht="30.75" customHeight="1" x14ac:dyDescent="0.25">
      <c r="A50" s="40" t="s">
        <v>312</v>
      </c>
      <c r="B50" s="40" t="s">
        <v>313</v>
      </c>
    </row>
    <row r="51" spans="1:2" ht="30.75" customHeight="1" x14ac:dyDescent="0.25">
      <c r="A51" s="40" t="s">
        <v>314</v>
      </c>
      <c r="B51" s="40" t="s">
        <v>315</v>
      </c>
    </row>
    <row r="52" spans="1:2" ht="30.75" customHeight="1" x14ac:dyDescent="0.25">
      <c r="A52" s="40" t="s">
        <v>316</v>
      </c>
      <c r="B52" s="40" t="s">
        <v>246</v>
      </c>
    </row>
    <row r="53" spans="1:2" ht="30.75" customHeight="1" x14ac:dyDescent="0.25">
      <c r="A53" s="40" t="s">
        <v>317</v>
      </c>
      <c r="B53" s="40" t="s">
        <v>318</v>
      </c>
    </row>
    <row r="54" spans="1:2" ht="30.75" customHeight="1" x14ac:dyDescent="0.25">
      <c r="A54" s="40" t="s">
        <v>319</v>
      </c>
      <c r="B54" s="40" t="s">
        <v>252</v>
      </c>
    </row>
    <row r="55" spans="1:2" ht="30.75" customHeight="1" x14ac:dyDescent="0.25">
      <c r="A55" s="40" t="s">
        <v>320</v>
      </c>
      <c r="B55" s="40" t="s">
        <v>321</v>
      </c>
    </row>
    <row r="56" spans="1:2" ht="30.75" customHeight="1" x14ac:dyDescent="0.25">
      <c r="A56" s="40" t="s">
        <v>322</v>
      </c>
      <c r="B56" s="40" t="s">
        <v>323</v>
      </c>
    </row>
    <row r="57" spans="1:2" ht="30.75" customHeight="1" x14ac:dyDescent="0.25">
      <c r="A57" s="40" t="s">
        <v>324</v>
      </c>
      <c r="B57" s="40" t="s">
        <v>325</v>
      </c>
    </row>
    <row r="58" spans="1:2" ht="30.75" customHeight="1" x14ac:dyDescent="0.25">
      <c r="A58" s="40" t="s">
        <v>326</v>
      </c>
      <c r="B58" s="40" t="s">
        <v>327</v>
      </c>
    </row>
    <row r="59" spans="1:2" ht="30.75" customHeight="1" x14ac:dyDescent="0.25">
      <c r="A59" s="40" t="s">
        <v>328</v>
      </c>
      <c r="B59" s="40" t="s">
        <v>329</v>
      </c>
    </row>
    <row r="60" spans="1:2" ht="30.75" customHeight="1" x14ac:dyDescent="0.25">
      <c r="A60" s="40" t="s">
        <v>330</v>
      </c>
      <c r="B60" s="40" t="s">
        <v>331</v>
      </c>
    </row>
    <row r="61" spans="1:2" ht="30.75" customHeight="1" x14ac:dyDescent="0.25">
      <c r="A61" s="40" t="s">
        <v>332</v>
      </c>
      <c r="B61" s="40" t="s">
        <v>333</v>
      </c>
    </row>
    <row r="62" spans="1:2" ht="30.75" customHeight="1" x14ac:dyDescent="0.25">
      <c r="A62" s="40" t="s">
        <v>334</v>
      </c>
      <c r="B62" s="40" t="s">
        <v>335</v>
      </c>
    </row>
    <row r="63" spans="1:2" ht="30.75" customHeight="1" x14ac:dyDescent="0.25">
      <c r="A63" s="40" t="s">
        <v>336</v>
      </c>
      <c r="B63" s="40" t="s">
        <v>337</v>
      </c>
    </row>
    <row r="64" spans="1:2" ht="30.75" customHeight="1" x14ac:dyDescent="0.25">
      <c r="A64" s="40" t="s">
        <v>338</v>
      </c>
      <c r="B64" s="40" t="s">
        <v>339</v>
      </c>
    </row>
    <row r="65" spans="1:2" ht="30.75" customHeight="1" x14ac:dyDescent="0.25">
      <c r="A65" s="40" t="s">
        <v>340</v>
      </c>
      <c r="B65" s="40" t="s">
        <v>282</v>
      </c>
    </row>
    <row r="66" spans="1:2" ht="30.75" customHeight="1" x14ac:dyDescent="0.25">
      <c r="A66" s="40" t="s">
        <v>341</v>
      </c>
      <c r="B66" s="40" t="s">
        <v>342</v>
      </c>
    </row>
    <row r="67" spans="1:2" ht="30.75" customHeight="1" x14ac:dyDescent="0.25">
      <c r="A67" s="40" t="s">
        <v>343</v>
      </c>
      <c r="B67" s="40" t="s">
        <v>344</v>
      </c>
    </row>
    <row r="68" spans="1:2" ht="30.75" customHeight="1" x14ac:dyDescent="0.25">
      <c r="A68" s="40" t="s">
        <v>345</v>
      </c>
      <c r="B68" s="40" t="s">
        <v>346</v>
      </c>
    </row>
    <row r="69" spans="1:2" ht="30.75" customHeight="1" x14ac:dyDescent="0.25">
      <c r="A69" s="40" t="s">
        <v>347</v>
      </c>
      <c r="B69" s="40" t="s">
        <v>348</v>
      </c>
    </row>
    <row r="70" spans="1:2" ht="30.75" customHeight="1" x14ac:dyDescent="0.25">
      <c r="A70" s="40" t="s">
        <v>349</v>
      </c>
      <c r="B70" s="40" t="s">
        <v>350</v>
      </c>
    </row>
    <row r="71" spans="1:2" ht="30.75" customHeight="1" x14ac:dyDescent="0.25">
      <c r="A71" s="40" t="s">
        <v>351</v>
      </c>
      <c r="B71" s="40" t="s">
        <v>242</v>
      </c>
    </row>
    <row r="72" spans="1:2" ht="30.75" customHeight="1" x14ac:dyDescent="0.25">
      <c r="A72" s="40" t="s">
        <v>352</v>
      </c>
      <c r="B72" s="40" t="s">
        <v>315</v>
      </c>
    </row>
    <row r="73" spans="1:2" ht="30.75" customHeight="1" x14ac:dyDescent="0.25">
      <c r="A73" s="40" t="s">
        <v>353</v>
      </c>
      <c r="B73" s="40" t="s">
        <v>246</v>
      </c>
    </row>
    <row r="74" spans="1:2" ht="30.75" customHeight="1" x14ac:dyDescent="0.25">
      <c r="A74" s="40" t="s">
        <v>354</v>
      </c>
      <c r="B74" s="40" t="s">
        <v>355</v>
      </c>
    </row>
    <row r="75" spans="1:2" ht="30.75" customHeight="1" x14ac:dyDescent="0.25">
      <c r="A75" s="40" t="s">
        <v>356</v>
      </c>
      <c r="B75" s="40" t="s">
        <v>357</v>
      </c>
    </row>
    <row r="76" spans="1:2" ht="30.75" customHeight="1" x14ac:dyDescent="0.25">
      <c r="A76" s="40" t="s">
        <v>358</v>
      </c>
      <c r="B76" s="40" t="s">
        <v>359</v>
      </c>
    </row>
    <row r="77" spans="1:2" ht="30.75" customHeight="1" x14ac:dyDescent="0.25">
      <c r="A77" s="40" t="s">
        <v>360</v>
      </c>
      <c r="B77" s="40" t="s">
        <v>361</v>
      </c>
    </row>
    <row r="78" spans="1:2" ht="30.75" customHeight="1" x14ac:dyDescent="0.25">
      <c r="A78" s="40" t="s">
        <v>362</v>
      </c>
      <c r="B78" s="40" t="s">
        <v>363</v>
      </c>
    </row>
    <row r="79" spans="1:2" ht="30.75" customHeight="1" x14ac:dyDescent="0.25">
      <c r="A79" s="40" t="s">
        <v>364</v>
      </c>
      <c r="B79" s="40" t="s">
        <v>365</v>
      </c>
    </row>
    <row r="80" spans="1:2" ht="30.75" customHeight="1" x14ac:dyDescent="0.25">
      <c r="A80" s="40" t="s">
        <v>366</v>
      </c>
      <c r="B80" s="40" t="s">
        <v>367</v>
      </c>
    </row>
    <row r="81" spans="1:2" ht="30.75" customHeight="1" x14ac:dyDescent="0.25">
      <c r="A81" s="40" t="s">
        <v>368</v>
      </c>
      <c r="B81" s="40" t="s">
        <v>369</v>
      </c>
    </row>
    <row r="82" spans="1:2" ht="30.75" customHeight="1" x14ac:dyDescent="0.25">
      <c r="A82" s="40" t="s">
        <v>370</v>
      </c>
      <c r="B82" s="40" t="s">
        <v>371</v>
      </c>
    </row>
    <row r="83" spans="1:2" ht="30.75" customHeight="1" x14ac:dyDescent="0.25">
      <c r="A83" s="40" t="s">
        <v>372</v>
      </c>
      <c r="B83" s="40" t="s">
        <v>373</v>
      </c>
    </row>
    <row r="84" spans="1:2" ht="30.75" customHeight="1" x14ac:dyDescent="0.25">
      <c r="A84" s="40" t="s">
        <v>374</v>
      </c>
      <c r="B84" s="40" t="s">
        <v>375</v>
      </c>
    </row>
    <row r="85" spans="1:2" ht="30.75" customHeight="1" x14ac:dyDescent="0.25">
      <c r="A85" s="40" t="s">
        <v>376</v>
      </c>
      <c r="B85" s="40" t="s">
        <v>377</v>
      </c>
    </row>
    <row r="86" spans="1:2" ht="30.75" customHeight="1" x14ac:dyDescent="0.25">
      <c r="A86" s="40" t="s">
        <v>378</v>
      </c>
      <c r="B86" s="40" t="s">
        <v>379</v>
      </c>
    </row>
    <row r="87" spans="1:2" ht="30.75" customHeight="1" x14ac:dyDescent="0.25">
      <c r="A87" s="40" t="s">
        <v>380</v>
      </c>
      <c r="B87" s="40" t="s">
        <v>381</v>
      </c>
    </row>
    <row r="88" spans="1:2" ht="30.75" customHeight="1" x14ac:dyDescent="0.25">
      <c r="A88" s="40" t="s">
        <v>382</v>
      </c>
      <c r="B88" s="40" t="s">
        <v>383</v>
      </c>
    </row>
    <row r="89" spans="1:2" ht="30.75" customHeight="1" x14ac:dyDescent="0.25">
      <c r="A89" s="40" t="s">
        <v>384</v>
      </c>
      <c r="B89" s="40" t="s">
        <v>385</v>
      </c>
    </row>
    <row r="90" spans="1:2" ht="30.75" customHeight="1" x14ac:dyDescent="0.25">
      <c r="A90" s="40" t="s">
        <v>386</v>
      </c>
      <c r="B90" s="40" t="s">
        <v>387</v>
      </c>
    </row>
    <row r="91" spans="1:2" ht="30.75" customHeight="1" x14ac:dyDescent="0.25">
      <c r="A91" s="40" t="s">
        <v>388</v>
      </c>
      <c r="B91" s="40" t="s">
        <v>389</v>
      </c>
    </row>
    <row r="92" spans="1:2" ht="30.75" customHeight="1" x14ac:dyDescent="0.25">
      <c r="A92" s="40" t="s">
        <v>390</v>
      </c>
      <c r="B92" s="40" t="s">
        <v>222</v>
      </c>
    </row>
    <row r="93" spans="1:2" ht="30.75" customHeight="1" x14ac:dyDescent="0.25">
      <c r="A93" s="40" t="s">
        <v>391</v>
      </c>
      <c r="B93" s="40" t="s">
        <v>234</v>
      </c>
    </row>
    <row r="94" spans="1:2" ht="30.75" customHeight="1" x14ac:dyDescent="0.25">
      <c r="A94" s="40" t="s">
        <v>392</v>
      </c>
      <c r="B94" s="40" t="s">
        <v>248</v>
      </c>
    </row>
    <row r="95" spans="1:2" ht="30.75" customHeight="1" x14ac:dyDescent="0.25">
      <c r="A95" s="40" t="s">
        <v>393</v>
      </c>
      <c r="B95" s="40" t="s">
        <v>394</v>
      </c>
    </row>
    <row r="96" spans="1:2" ht="30.75" customHeight="1" x14ac:dyDescent="0.25">
      <c r="A96" s="40" t="s">
        <v>395</v>
      </c>
      <c r="B96" s="40" t="s">
        <v>396</v>
      </c>
    </row>
    <row r="97" spans="1:2" ht="30.75" customHeight="1" x14ac:dyDescent="0.25">
      <c r="A97" s="40" t="s">
        <v>397</v>
      </c>
      <c r="B97" s="40" t="s">
        <v>398</v>
      </c>
    </row>
    <row r="98" spans="1:2" ht="30.75" customHeight="1" x14ac:dyDescent="0.25">
      <c r="A98" s="40" t="s">
        <v>399</v>
      </c>
      <c r="B98" s="40" t="s">
        <v>400</v>
      </c>
    </row>
    <row r="99" spans="1:2" ht="30.75" customHeight="1" x14ac:dyDescent="0.25">
      <c r="A99" s="40" t="s">
        <v>401</v>
      </c>
      <c r="B99" s="40" t="s">
        <v>402</v>
      </c>
    </row>
    <row r="100" spans="1:2" ht="30.75" customHeight="1" x14ac:dyDescent="0.25">
      <c r="A100" s="40" t="s">
        <v>403</v>
      </c>
      <c r="B100" s="40" t="s">
        <v>404</v>
      </c>
    </row>
    <row r="101" spans="1:2" ht="30.75" customHeight="1" x14ac:dyDescent="0.25">
      <c r="A101" s="40" t="s">
        <v>405</v>
      </c>
      <c r="B101" s="40" t="s">
        <v>406</v>
      </c>
    </row>
    <row r="102" spans="1:2" ht="30.75" customHeight="1" x14ac:dyDescent="0.25">
      <c r="A102" s="40" t="s">
        <v>407</v>
      </c>
      <c r="B102" s="40" t="s">
        <v>408</v>
      </c>
    </row>
    <row r="103" spans="1:2" ht="30.75" customHeight="1" x14ac:dyDescent="0.25">
      <c r="A103" s="40" t="s">
        <v>409</v>
      </c>
      <c r="B103" s="40" t="s">
        <v>410</v>
      </c>
    </row>
    <row r="104" spans="1:2" ht="30.75" customHeight="1" x14ac:dyDescent="0.25">
      <c r="A104" s="113" t="s">
        <v>411</v>
      </c>
      <c r="B104" s="40" t="s">
        <v>412</v>
      </c>
    </row>
    <row r="105" spans="1:2" ht="30.75" customHeight="1" x14ac:dyDescent="0.25">
      <c r="A105" s="113"/>
      <c r="B105" s="40" t="s">
        <v>413</v>
      </c>
    </row>
    <row r="106" spans="1:2" ht="30.75" customHeight="1" x14ac:dyDescent="0.25">
      <c r="A106" s="113" t="s">
        <v>414</v>
      </c>
      <c r="B106" s="40" t="s">
        <v>415</v>
      </c>
    </row>
    <row r="107" spans="1:2" ht="30.75" customHeight="1" x14ac:dyDescent="0.25">
      <c r="A107" s="113"/>
      <c r="B107" s="40" t="s">
        <v>416</v>
      </c>
    </row>
    <row r="108" spans="1:2" ht="30.75" customHeight="1" x14ac:dyDescent="0.25">
      <c r="A108" s="40" t="s">
        <v>417</v>
      </c>
      <c r="B108" s="40" t="s">
        <v>418</v>
      </c>
    </row>
    <row r="109" spans="1:2" ht="30.75" customHeight="1" x14ac:dyDescent="0.25">
      <c r="A109" s="40" t="s">
        <v>419</v>
      </c>
      <c r="B109" s="40" t="s">
        <v>420</v>
      </c>
    </row>
    <row r="110" spans="1:2" ht="30.75" customHeight="1" x14ac:dyDescent="0.25">
      <c r="A110" s="40" t="s">
        <v>421</v>
      </c>
      <c r="B110" s="40" t="s">
        <v>422</v>
      </c>
    </row>
    <row r="111" spans="1:2" ht="30.75" customHeight="1" x14ac:dyDescent="0.25">
      <c r="A111" s="40" t="s">
        <v>423</v>
      </c>
      <c r="B111" s="40" t="s">
        <v>424</v>
      </c>
    </row>
    <row r="112" spans="1:2" ht="30.75" customHeight="1" x14ac:dyDescent="0.25">
      <c r="A112" s="40" t="s">
        <v>425</v>
      </c>
      <c r="B112" s="40" t="s">
        <v>426</v>
      </c>
    </row>
    <row r="113" spans="1:2" ht="30.75" customHeight="1" x14ac:dyDescent="0.25">
      <c r="A113" s="40" t="s">
        <v>427</v>
      </c>
      <c r="B113" s="40" t="s">
        <v>428</v>
      </c>
    </row>
    <row r="114" spans="1:2" ht="30.75" customHeight="1" x14ac:dyDescent="0.25">
      <c r="A114" s="40" t="s">
        <v>429</v>
      </c>
      <c r="B114" s="40" t="s">
        <v>430</v>
      </c>
    </row>
    <row r="115" spans="1:2" ht="30.75" customHeight="1" x14ac:dyDescent="0.25">
      <c r="A115" s="40" t="s">
        <v>431</v>
      </c>
      <c r="B115" s="40" t="s">
        <v>432</v>
      </c>
    </row>
    <row r="116" spans="1:2" ht="30.75" customHeight="1" x14ac:dyDescent="0.25">
      <c r="A116" s="40" t="s">
        <v>433</v>
      </c>
      <c r="B116" s="40" t="s">
        <v>434</v>
      </c>
    </row>
    <row r="117" spans="1:2" ht="30.75" customHeight="1" x14ac:dyDescent="0.25">
      <c r="A117" s="40" t="s">
        <v>435</v>
      </c>
      <c r="B117" s="40" t="s">
        <v>436</v>
      </c>
    </row>
    <row r="118" spans="1:2" ht="30.75" customHeight="1" x14ac:dyDescent="0.25">
      <c r="A118" s="40" t="s">
        <v>437</v>
      </c>
      <c r="B118" s="40" t="s">
        <v>438</v>
      </c>
    </row>
    <row r="119" spans="1:2" ht="30.75" customHeight="1" x14ac:dyDescent="0.25">
      <c r="A119" s="40" t="s">
        <v>439</v>
      </c>
      <c r="B119" s="40" t="s">
        <v>440</v>
      </c>
    </row>
    <row r="120" spans="1:2" ht="30.75" customHeight="1" x14ac:dyDescent="0.25">
      <c r="A120" s="40" t="s">
        <v>441</v>
      </c>
      <c r="B120" s="40" t="s">
        <v>442</v>
      </c>
    </row>
    <row r="121" spans="1:2" ht="30.75" customHeight="1" x14ac:dyDescent="0.25">
      <c r="A121" s="40" t="s">
        <v>443</v>
      </c>
      <c r="B121" s="40" t="s">
        <v>444</v>
      </c>
    </row>
    <row r="122" spans="1:2" ht="30.75" customHeight="1" x14ac:dyDescent="0.25">
      <c r="A122" s="40" t="s">
        <v>445</v>
      </c>
      <c r="B122" s="40" t="s">
        <v>446</v>
      </c>
    </row>
    <row r="123" spans="1:2" ht="30.75" customHeight="1" x14ac:dyDescent="0.25">
      <c r="A123" s="40" t="s">
        <v>447</v>
      </c>
      <c r="B123" s="40" t="s">
        <v>448</v>
      </c>
    </row>
    <row r="124" spans="1:2" ht="30.75" customHeight="1" x14ac:dyDescent="0.25">
      <c r="A124" s="40" t="s">
        <v>449</v>
      </c>
      <c r="B124" s="40" t="s">
        <v>450</v>
      </c>
    </row>
    <row r="125" spans="1:2" ht="30.75" customHeight="1" x14ac:dyDescent="0.25">
      <c r="A125" s="40" t="s">
        <v>451</v>
      </c>
      <c r="B125" s="40" t="s">
        <v>452</v>
      </c>
    </row>
    <row r="126" spans="1:2" ht="30.75" customHeight="1" x14ac:dyDescent="0.25">
      <c r="A126" s="40" t="s">
        <v>453</v>
      </c>
      <c r="B126" s="40" t="s">
        <v>454</v>
      </c>
    </row>
    <row r="127" spans="1:2" ht="30.75" customHeight="1" x14ac:dyDescent="0.25">
      <c r="A127" s="40" t="s">
        <v>455</v>
      </c>
      <c r="B127" s="40" t="s">
        <v>456</v>
      </c>
    </row>
    <row r="128" spans="1:2" ht="30.75" customHeight="1" x14ac:dyDescent="0.25">
      <c r="A128" s="113" t="s">
        <v>457</v>
      </c>
      <c r="B128" s="40" t="s">
        <v>458</v>
      </c>
    </row>
    <row r="129" spans="1:2" ht="30.75" customHeight="1" x14ac:dyDescent="0.25">
      <c r="A129" s="113"/>
      <c r="B129" s="40" t="s">
        <v>459</v>
      </c>
    </row>
    <row r="130" spans="1:2" ht="30.75" customHeight="1" x14ac:dyDescent="0.25">
      <c r="A130" s="113"/>
      <c r="B130" s="40" t="s">
        <v>460</v>
      </c>
    </row>
    <row r="131" spans="1:2" ht="30.75" customHeight="1" x14ac:dyDescent="0.25">
      <c r="A131" s="40" t="s">
        <v>461</v>
      </c>
      <c r="B131" s="40" t="s">
        <v>462</v>
      </c>
    </row>
    <row r="132" spans="1:2" ht="30.75" customHeight="1" x14ac:dyDescent="0.25">
      <c r="A132" s="40" t="s">
        <v>463</v>
      </c>
      <c r="B132" s="40" t="s">
        <v>464</v>
      </c>
    </row>
  </sheetData>
  <mergeCells count="3">
    <mergeCell ref="A104:A105"/>
    <mergeCell ref="A106:A107"/>
    <mergeCell ref="A128:A1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9" sqref="B19"/>
    </sheetView>
  </sheetViews>
  <sheetFormatPr defaultRowHeight="15" x14ac:dyDescent="0.25"/>
  <cols>
    <col min="1" max="3" width="19" customWidth="1"/>
  </cols>
  <sheetData>
    <row r="1" spans="1:3" x14ac:dyDescent="0.25">
      <c r="A1" s="70" t="s">
        <v>3</v>
      </c>
      <c r="B1" s="70" t="s">
        <v>506</v>
      </c>
      <c r="C1" s="70" t="s">
        <v>506</v>
      </c>
    </row>
    <row r="2" spans="1:3" x14ac:dyDescent="0.25">
      <c r="A2" s="5">
        <v>58</v>
      </c>
      <c r="B2" s="5" t="str">
        <f>IF(A2&lt;40,"&lt;=40","&gt;40")</f>
        <v>&gt;40</v>
      </c>
      <c r="C2" s="5" t="str">
        <f>IF(A2&lt;=40,"&lt;=40",IF(AND(A2&gt;40,A2&lt;=50),"41- 50","&gt;50"))</f>
        <v>&gt;50</v>
      </c>
    </row>
    <row r="3" spans="1:3" x14ac:dyDescent="0.25">
      <c r="A3" s="5">
        <v>46</v>
      </c>
      <c r="B3" s="5" t="str">
        <f t="shared" ref="B3:B11" si="0">IF(A3&lt;40,"&lt;=40","&gt;40")</f>
        <v>&gt;40</v>
      </c>
      <c r="C3" s="5" t="str">
        <f t="shared" ref="C3:C11" si="1">IF(A3&lt;=40,"&lt;=40",IF(AND(A3&gt;40,A3&lt;=50),"41- 50","&gt;50"))</f>
        <v>41- 50</v>
      </c>
    </row>
    <row r="4" spans="1:3" x14ac:dyDescent="0.25">
      <c r="A4" s="5">
        <v>21</v>
      </c>
      <c r="B4" s="5" t="str">
        <f t="shared" si="0"/>
        <v>&lt;=40</v>
      </c>
      <c r="C4" s="5" t="str">
        <f t="shared" si="1"/>
        <v>&lt;=40</v>
      </c>
    </row>
    <row r="5" spans="1:3" x14ac:dyDescent="0.25">
      <c r="A5" s="5">
        <v>18</v>
      </c>
      <c r="B5" s="5" t="str">
        <f t="shared" si="0"/>
        <v>&lt;=40</v>
      </c>
      <c r="C5" s="5" t="str">
        <f t="shared" si="1"/>
        <v>&lt;=40</v>
      </c>
    </row>
    <row r="6" spans="1:3" x14ac:dyDescent="0.25">
      <c r="A6" s="5">
        <v>91</v>
      </c>
      <c r="B6" s="5" t="str">
        <f t="shared" si="0"/>
        <v>&gt;40</v>
      </c>
      <c r="C6" s="5" t="str">
        <f t="shared" si="1"/>
        <v>&gt;50</v>
      </c>
    </row>
    <row r="7" spans="1:3" x14ac:dyDescent="0.25">
      <c r="A7" s="5">
        <v>33</v>
      </c>
      <c r="B7" s="5" t="str">
        <f t="shared" si="0"/>
        <v>&lt;=40</v>
      </c>
      <c r="C7" s="5" t="str">
        <f t="shared" si="1"/>
        <v>&lt;=40</v>
      </c>
    </row>
    <row r="8" spans="1:3" x14ac:dyDescent="0.25">
      <c r="A8" s="5">
        <v>7</v>
      </c>
      <c r="B8" s="5" t="str">
        <f t="shared" si="0"/>
        <v>&lt;=40</v>
      </c>
      <c r="C8" s="5" t="str">
        <f t="shared" si="1"/>
        <v>&lt;=40</v>
      </c>
    </row>
    <row r="9" spans="1:3" x14ac:dyDescent="0.25">
      <c r="A9" s="5">
        <v>66</v>
      </c>
      <c r="B9" s="5" t="str">
        <f t="shared" si="0"/>
        <v>&gt;40</v>
      </c>
      <c r="C9" s="5" t="str">
        <f t="shared" si="1"/>
        <v>&gt;50</v>
      </c>
    </row>
    <row r="10" spans="1:3" x14ac:dyDescent="0.25">
      <c r="A10" s="5">
        <v>12</v>
      </c>
      <c r="B10" s="5" t="str">
        <f t="shared" si="0"/>
        <v>&lt;=40</v>
      </c>
      <c r="C10" s="5" t="str">
        <f t="shared" si="1"/>
        <v>&lt;=40</v>
      </c>
    </row>
    <row r="11" spans="1:3" x14ac:dyDescent="0.25">
      <c r="A11" s="5">
        <v>69</v>
      </c>
      <c r="B11" s="5" t="str">
        <f t="shared" si="0"/>
        <v>&gt;40</v>
      </c>
      <c r="C11" s="5" t="str">
        <f t="shared" si="1"/>
        <v>&gt;50</v>
      </c>
    </row>
  </sheetData>
  <dataValidations count="1">
    <dataValidation type="whole" allowBlank="1" showInputMessage="1" showErrorMessage="1" sqref="A2:A11">
      <formula1>1</formula1>
      <formula2>2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17" sqref="E17"/>
    </sheetView>
  </sheetViews>
  <sheetFormatPr defaultRowHeight="15" x14ac:dyDescent="0.25"/>
  <cols>
    <col min="1" max="2" width="18.7109375" customWidth="1"/>
    <col min="3" max="3" width="39.85546875" customWidth="1"/>
    <col min="4" max="4" width="9.140625" style="35"/>
    <col min="6" max="12" width="11.85546875" customWidth="1"/>
  </cols>
  <sheetData>
    <row r="1" spans="1:13" ht="30" x14ac:dyDescent="0.25">
      <c r="A1" s="34" t="s">
        <v>196</v>
      </c>
      <c r="B1" s="34" t="s">
        <v>197</v>
      </c>
      <c r="F1" s="236" t="s">
        <v>189</v>
      </c>
      <c r="G1" s="236" t="s">
        <v>190</v>
      </c>
      <c r="H1" s="236" t="s">
        <v>191</v>
      </c>
      <c r="I1" s="236" t="s">
        <v>192</v>
      </c>
      <c r="J1" s="236" t="s">
        <v>193</v>
      </c>
      <c r="K1" s="236" t="s">
        <v>194</v>
      </c>
      <c r="L1" s="236" t="s">
        <v>195</v>
      </c>
      <c r="M1" s="2"/>
    </row>
    <row r="2" spans="1:13" ht="15.75" x14ac:dyDescent="0.25">
      <c r="A2" s="23" t="s">
        <v>189</v>
      </c>
      <c r="B2" s="232">
        <v>712</v>
      </c>
      <c r="C2" s="2"/>
      <c r="D2" s="37"/>
      <c r="E2" s="2"/>
      <c r="F2" s="234"/>
      <c r="G2" s="234"/>
      <c r="H2" s="234"/>
    </row>
    <row r="3" spans="1:13" ht="15.75" x14ac:dyDescent="0.25">
      <c r="A3" s="7" t="s">
        <v>190</v>
      </c>
      <c r="B3" s="233">
        <v>635</v>
      </c>
      <c r="C3" s="2"/>
      <c r="D3" s="37"/>
      <c r="E3" s="2"/>
      <c r="F3" s="235"/>
      <c r="G3" s="235"/>
      <c r="H3" s="235"/>
    </row>
    <row r="4" spans="1:13" ht="15.75" x14ac:dyDescent="0.25">
      <c r="A4" s="7" t="s">
        <v>191</v>
      </c>
      <c r="B4" s="233">
        <v>656</v>
      </c>
      <c r="C4" s="17"/>
      <c r="D4" s="37"/>
      <c r="E4" s="2"/>
      <c r="F4" s="234"/>
      <c r="G4" s="234"/>
      <c r="H4" s="234"/>
    </row>
    <row r="5" spans="1:13" ht="15.75" x14ac:dyDescent="0.25">
      <c r="A5" s="7" t="s">
        <v>192</v>
      </c>
      <c r="B5" s="233">
        <v>547</v>
      </c>
      <c r="C5" s="2"/>
      <c r="D5" s="37"/>
      <c r="E5" s="2"/>
      <c r="F5" s="235"/>
      <c r="G5" s="235"/>
      <c r="H5" s="235"/>
    </row>
    <row r="6" spans="1:13" ht="15.75" x14ac:dyDescent="0.25">
      <c r="A6" s="7" t="s">
        <v>193</v>
      </c>
      <c r="B6" s="233">
        <v>559</v>
      </c>
      <c r="C6" s="2"/>
      <c r="D6" s="37"/>
      <c r="E6" s="2"/>
      <c r="F6" s="234"/>
      <c r="G6" s="234"/>
      <c r="H6" s="234"/>
    </row>
    <row r="7" spans="1:13" ht="15.75" x14ac:dyDescent="0.25">
      <c r="A7" s="7" t="s">
        <v>194</v>
      </c>
      <c r="B7" s="33">
        <v>562</v>
      </c>
      <c r="F7" s="38"/>
      <c r="G7" s="38"/>
      <c r="H7" s="38"/>
    </row>
    <row r="8" spans="1:13" ht="18.75" x14ac:dyDescent="0.25">
      <c r="A8" s="7" t="s">
        <v>195</v>
      </c>
      <c r="B8" s="32">
        <v>680</v>
      </c>
      <c r="C8" s="4" t="s">
        <v>198</v>
      </c>
      <c r="D8" s="36">
        <f>SUMIF(A2:A29,F1,B2:B29)</f>
        <v>3053</v>
      </c>
      <c r="F8" s="237" t="s">
        <v>208</v>
      </c>
      <c r="G8" s="237"/>
      <c r="H8" s="237"/>
    </row>
    <row r="9" spans="1:13" ht="18.75" x14ac:dyDescent="0.25">
      <c r="A9" s="23" t="s">
        <v>189</v>
      </c>
      <c r="B9" s="217">
        <v>778</v>
      </c>
      <c r="C9" s="4" t="s">
        <v>199</v>
      </c>
      <c r="D9" s="36">
        <f>SUMIF(A2:A29,G1,B2:B29)</f>
        <v>2717</v>
      </c>
      <c r="F9" s="237" t="s">
        <v>209</v>
      </c>
      <c r="G9" s="237"/>
      <c r="H9" s="237"/>
    </row>
    <row r="10" spans="1:13" ht="18.75" x14ac:dyDescent="0.25">
      <c r="A10" s="7" t="s">
        <v>190</v>
      </c>
      <c r="B10" s="32">
        <v>644</v>
      </c>
      <c r="C10" s="4" t="s">
        <v>200</v>
      </c>
      <c r="D10" s="36">
        <f>SUMIF(A2:A29,H1,B2:B29)</f>
        <v>2457</v>
      </c>
      <c r="F10" s="237" t="s">
        <v>210</v>
      </c>
      <c r="G10" s="237"/>
      <c r="H10" s="237"/>
    </row>
    <row r="11" spans="1:13" ht="18.75" x14ac:dyDescent="0.25">
      <c r="A11" s="7" t="s">
        <v>191</v>
      </c>
      <c r="B11" s="32">
        <v>538</v>
      </c>
      <c r="C11" s="4" t="s">
        <v>201</v>
      </c>
      <c r="D11" s="36">
        <f>SUMIF(A2:A29,I1,B2:B29)</f>
        <v>2292</v>
      </c>
      <c r="F11" s="237" t="s">
        <v>211</v>
      </c>
      <c r="G11" s="237"/>
      <c r="H11" s="237"/>
    </row>
    <row r="12" spans="1:13" ht="18.75" x14ac:dyDescent="0.25">
      <c r="A12" s="7" t="s">
        <v>192</v>
      </c>
      <c r="B12" s="32">
        <v>459</v>
      </c>
      <c r="C12" s="4" t="s">
        <v>202</v>
      </c>
      <c r="D12" s="36">
        <f>SUMIF(A2:A29,J1,B2:B29)</f>
        <v>2279</v>
      </c>
      <c r="F12" s="237" t="s">
        <v>212</v>
      </c>
      <c r="G12" s="237"/>
      <c r="H12" s="237"/>
    </row>
    <row r="13" spans="1:13" ht="18.75" x14ac:dyDescent="0.25">
      <c r="A13" s="7" t="s">
        <v>193</v>
      </c>
      <c r="B13" s="33">
        <v>562</v>
      </c>
      <c r="C13" s="4" t="s">
        <v>203</v>
      </c>
      <c r="D13" s="36">
        <f>SUMIF(A2:A29,K1,B2:B29)</f>
        <v>2339</v>
      </c>
      <c r="F13" s="237" t="s">
        <v>213</v>
      </c>
      <c r="G13" s="237"/>
      <c r="H13" s="237"/>
    </row>
    <row r="14" spans="1:13" ht="18.75" x14ac:dyDescent="0.25">
      <c r="A14" s="7" t="s">
        <v>194</v>
      </c>
      <c r="B14" s="32">
        <v>647</v>
      </c>
      <c r="C14" s="4" t="s">
        <v>204</v>
      </c>
      <c r="D14" s="36">
        <f>SUMIF(A2:A29,L1,B2:B29)</f>
        <v>2777</v>
      </c>
      <c r="F14" s="237" t="s">
        <v>214</v>
      </c>
      <c r="G14" s="237"/>
      <c r="H14" s="237"/>
    </row>
    <row r="15" spans="1:13" x14ac:dyDescent="0.25">
      <c r="A15" s="7" t="s">
        <v>195</v>
      </c>
      <c r="B15" s="32">
        <v>714</v>
      </c>
      <c r="C15" s="2"/>
      <c r="D15" s="37"/>
    </row>
    <row r="16" spans="1:13" x14ac:dyDescent="0.25">
      <c r="A16" s="23" t="s">
        <v>189</v>
      </c>
      <c r="B16" s="217">
        <v>755</v>
      </c>
      <c r="C16" s="17"/>
      <c r="D16" s="37"/>
    </row>
    <row r="17" spans="1:9" x14ac:dyDescent="0.25">
      <c r="A17" s="7" t="s">
        <v>190</v>
      </c>
      <c r="B17" s="32">
        <v>684</v>
      </c>
      <c r="C17" s="17"/>
      <c r="D17" s="37"/>
    </row>
    <row r="18" spans="1:9" x14ac:dyDescent="0.25">
      <c r="A18" s="7" t="s">
        <v>191</v>
      </c>
      <c r="B18" s="32">
        <v>621</v>
      </c>
      <c r="C18" s="17"/>
      <c r="D18" s="30"/>
      <c r="E18" s="2"/>
      <c r="F18" s="2"/>
      <c r="G18" s="2"/>
      <c r="H18" s="2"/>
      <c r="I18" s="2"/>
    </row>
    <row r="19" spans="1:9" x14ac:dyDescent="0.25">
      <c r="A19" s="7" t="s">
        <v>192</v>
      </c>
      <c r="B19" s="32">
        <v>630</v>
      </c>
      <c r="C19" s="17"/>
      <c r="D19" s="30"/>
      <c r="E19" s="2"/>
      <c r="F19" s="2"/>
      <c r="G19" s="2"/>
      <c r="H19" s="2"/>
      <c r="I19" s="2"/>
    </row>
    <row r="20" spans="1:9" x14ac:dyDescent="0.25">
      <c r="A20" s="7" t="s">
        <v>193</v>
      </c>
      <c r="B20" s="32">
        <v>590</v>
      </c>
      <c r="C20" s="17"/>
      <c r="D20" s="30"/>
      <c r="E20" s="2"/>
      <c r="F20" s="2"/>
      <c r="G20" s="2"/>
      <c r="H20" s="2"/>
      <c r="I20" s="2"/>
    </row>
    <row r="21" spans="1:9" x14ac:dyDescent="0.25">
      <c r="A21" s="7" t="s">
        <v>194</v>
      </c>
      <c r="B21" s="32">
        <v>578</v>
      </c>
      <c r="C21" s="17"/>
      <c r="D21" s="30"/>
      <c r="E21" s="2"/>
      <c r="F21" s="2"/>
      <c r="G21" s="2"/>
      <c r="H21" s="2"/>
      <c r="I21" s="2"/>
    </row>
    <row r="22" spans="1:9" x14ac:dyDescent="0.25">
      <c r="A22" s="7" t="s">
        <v>195</v>
      </c>
      <c r="B22" s="32">
        <v>694</v>
      </c>
      <c r="C22" s="17"/>
      <c r="D22" s="30"/>
      <c r="E22" s="2"/>
      <c r="F22" s="2"/>
      <c r="G22" s="2"/>
      <c r="H22" s="2"/>
      <c r="I22" s="2"/>
    </row>
    <row r="23" spans="1:9" x14ac:dyDescent="0.25">
      <c r="A23" s="23" t="s">
        <v>189</v>
      </c>
      <c r="B23" s="217">
        <v>808</v>
      </c>
      <c r="C23" s="2"/>
      <c r="D23" s="30"/>
      <c r="E23" s="2"/>
      <c r="F23" s="2"/>
      <c r="G23" s="2"/>
      <c r="H23" s="2"/>
      <c r="I23" s="2"/>
    </row>
    <row r="24" spans="1:9" x14ac:dyDescent="0.25">
      <c r="A24" s="7" t="s">
        <v>190</v>
      </c>
      <c r="B24" s="32">
        <v>754</v>
      </c>
      <c r="C24" s="2"/>
      <c r="D24" s="30"/>
      <c r="E24" s="2"/>
      <c r="F24" s="2"/>
      <c r="G24" s="2"/>
      <c r="H24" s="2"/>
      <c r="I24" s="2"/>
    </row>
    <row r="25" spans="1:9" x14ac:dyDescent="0.25">
      <c r="A25" s="7" t="s">
        <v>191</v>
      </c>
      <c r="B25" s="32">
        <v>642</v>
      </c>
      <c r="C25" s="2"/>
      <c r="D25" s="37"/>
      <c r="E25" s="2"/>
      <c r="F25" s="2"/>
      <c r="G25" s="2"/>
      <c r="H25" s="2"/>
      <c r="I25" s="2"/>
    </row>
    <row r="26" spans="1:9" x14ac:dyDescent="0.25">
      <c r="A26" s="7" t="s">
        <v>192</v>
      </c>
      <c r="B26" s="32">
        <v>656</v>
      </c>
      <c r="D26" s="37"/>
      <c r="E26" s="2"/>
      <c r="F26" s="2"/>
      <c r="G26" s="2"/>
      <c r="H26" s="2"/>
      <c r="I26" s="2"/>
    </row>
    <row r="27" spans="1:9" x14ac:dyDescent="0.25">
      <c r="A27" s="7" t="s">
        <v>193</v>
      </c>
      <c r="B27" s="33">
        <v>568</v>
      </c>
    </row>
    <row r="28" spans="1:9" x14ac:dyDescent="0.25">
      <c r="A28" s="7" t="s">
        <v>194</v>
      </c>
      <c r="B28" s="32">
        <v>552</v>
      </c>
    </row>
    <row r="29" spans="1:9" x14ac:dyDescent="0.25">
      <c r="A29" s="7" t="s">
        <v>195</v>
      </c>
      <c r="B29" s="32">
        <v>689</v>
      </c>
    </row>
  </sheetData>
  <mergeCells count="10">
    <mergeCell ref="F14:H14"/>
    <mergeCell ref="F13:H13"/>
    <mergeCell ref="F12:H12"/>
    <mergeCell ref="F2:H2"/>
    <mergeCell ref="F6:H6"/>
    <mergeCell ref="F4:H4"/>
    <mergeCell ref="F11:H11"/>
    <mergeCell ref="F10:H10"/>
    <mergeCell ref="F9:H9"/>
    <mergeCell ref="F8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8" sqref="D8"/>
    </sheetView>
  </sheetViews>
  <sheetFormatPr defaultRowHeight="15" x14ac:dyDescent="0.25"/>
  <cols>
    <col min="1" max="1" width="25.5703125" customWidth="1"/>
    <col min="2" max="2" width="15.140625" style="35" customWidth="1"/>
    <col min="3" max="3" width="9.42578125" style="35" customWidth="1"/>
    <col min="4" max="4" width="36.28515625" customWidth="1"/>
    <col min="5" max="5" width="11.7109375" style="35" customWidth="1"/>
    <col min="6" max="6" width="12.140625" style="31" customWidth="1"/>
    <col min="7" max="7" width="25.140625" customWidth="1"/>
    <col min="8" max="8" width="26.140625" customWidth="1"/>
    <col min="9" max="11" width="15.7109375" customWidth="1"/>
  </cols>
  <sheetData>
    <row r="1" spans="1:14" x14ac:dyDescent="0.25">
      <c r="G1" s="5" t="s">
        <v>44</v>
      </c>
      <c r="H1" s="5" t="s">
        <v>47</v>
      </c>
      <c r="I1" s="2"/>
      <c r="J1" s="2"/>
      <c r="K1" s="2"/>
      <c r="L1" s="2"/>
      <c r="M1" s="2"/>
      <c r="N1" s="2"/>
    </row>
    <row r="2" spans="1:14" x14ac:dyDescent="0.25">
      <c r="G2" s="5" t="s">
        <v>189</v>
      </c>
      <c r="H2" s="5"/>
      <c r="I2" s="17"/>
      <c r="J2" s="17"/>
      <c r="K2" s="17"/>
      <c r="L2" s="17"/>
      <c r="M2" s="17"/>
      <c r="N2" s="2"/>
    </row>
    <row r="3" spans="1:14" ht="30" x14ac:dyDescent="0.25">
      <c r="A3" s="242" t="s">
        <v>150</v>
      </c>
      <c r="B3" s="242" t="s">
        <v>152</v>
      </c>
      <c r="C3" s="242" t="s">
        <v>151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243" t="s">
        <v>44</v>
      </c>
      <c r="B4" s="244" t="s">
        <v>189</v>
      </c>
      <c r="C4" s="245">
        <v>712</v>
      </c>
      <c r="D4" s="17"/>
      <c r="G4" s="2"/>
      <c r="H4" s="2"/>
      <c r="I4" s="2"/>
      <c r="J4" s="2"/>
      <c r="K4" s="2"/>
      <c r="L4" s="2"/>
      <c r="M4" s="2"/>
      <c r="N4" s="2"/>
    </row>
    <row r="5" spans="1:14" ht="15" customHeight="1" x14ac:dyDescent="0.25">
      <c r="A5" s="243" t="s">
        <v>44</v>
      </c>
      <c r="B5" s="246" t="s">
        <v>190</v>
      </c>
      <c r="C5" s="245">
        <v>535</v>
      </c>
      <c r="D5" s="241" t="s">
        <v>548</v>
      </c>
      <c r="E5" s="36"/>
      <c r="G5" s="2"/>
      <c r="H5" s="2"/>
      <c r="I5" s="2"/>
      <c r="J5" s="2"/>
      <c r="K5" s="2"/>
      <c r="L5" s="2"/>
      <c r="M5" s="2"/>
      <c r="N5" s="2"/>
    </row>
    <row r="6" spans="1:14" ht="15" customHeight="1" x14ac:dyDescent="0.25">
      <c r="A6" s="243" t="s">
        <v>44</v>
      </c>
      <c r="B6" s="246" t="s">
        <v>191</v>
      </c>
      <c r="C6" s="245">
        <v>556</v>
      </c>
      <c r="D6" s="241"/>
      <c r="E6" s="36">
        <f>SUMIFS(C4:C31,B4:B31,G2,A4:A31,G1)</f>
        <v>1467</v>
      </c>
      <c r="G6" s="116" t="s">
        <v>215</v>
      </c>
      <c r="H6" s="116"/>
      <c r="I6" s="17"/>
      <c r="J6" s="2"/>
      <c r="K6" s="2"/>
      <c r="L6" s="2"/>
      <c r="M6" s="2"/>
      <c r="N6" s="2"/>
    </row>
    <row r="7" spans="1:14" x14ac:dyDescent="0.25">
      <c r="A7" s="243" t="s">
        <v>44</v>
      </c>
      <c r="B7" s="246" t="s">
        <v>192</v>
      </c>
      <c r="C7" s="245">
        <v>547</v>
      </c>
      <c r="D7" s="241"/>
      <c r="E7" s="36"/>
      <c r="G7" s="31"/>
      <c r="H7" s="2"/>
      <c r="I7" s="17"/>
      <c r="J7" s="2"/>
      <c r="K7" s="2"/>
      <c r="L7" s="2"/>
      <c r="M7" s="2"/>
      <c r="N7" s="2"/>
    </row>
    <row r="8" spans="1:14" x14ac:dyDescent="0.25">
      <c r="A8" s="243" t="s">
        <v>44</v>
      </c>
      <c r="B8" s="246" t="s">
        <v>193</v>
      </c>
      <c r="C8" s="245">
        <v>559</v>
      </c>
      <c r="D8" s="238"/>
      <c r="G8" s="31"/>
      <c r="H8" s="2"/>
      <c r="I8" s="17"/>
      <c r="J8" s="2"/>
      <c r="K8" s="2"/>
      <c r="L8" s="2"/>
      <c r="M8" s="2"/>
      <c r="N8" s="2"/>
    </row>
    <row r="9" spans="1:14" x14ac:dyDescent="0.25">
      <c r="A9" s="243" t="s">
        <v>44</v>
      </c>
      <c r="B9" s="246" t="s">
        <v>194</v>
      </c>
      <c r="C9" s="247">
        <v>562</v>
      </c>
      <c r="G9" s="31"/>
      <c r="H9" s="2"/>
      <c r="I9" s="17"/>
      <c r="J9" s="2"/>
      <c r="K9" s="2"/>
      <c r="L9" s="2"/>
      <c r="M9" s="2"/>
      <c r="N9" s="2"/>
    </row>
    <row r="10" spans="1:14" ht="15" customHeight="1" x14ac:dyDescent="0.25">
      <c r="A10" s="243" t="s">
        <v>44</v>
      </c>
      <c r="B10" s="246" t="s">
        <v>195</v>
      </c>
      <c r="C10" s="245">
        <v>680</v>
      </c>
      <c r="D10" s="238"/>
      <c r="E10" s="37"/>
      <c r="G10" s="239"/>
      <c r="H10" s="2"/>
      <c r="I10" s="17"/>
      <c r="J10" s="2"/>
      <c r="K10" s="2"/>
      <c r="L10" s="2"/>
      <c r="M10" s="2"/>
      <c r="N10" s="2"/>
    </row>
    <row r="11" spans="1:14" ht="15.75" x14ac:dyDescent="0.25">
      <c r="A11" s="248" t="s">
        <v>47</v>
      </c>
      <c r="B11" s="249" t="s">
        <v>189</v>
      </c>
      <c r="C11" s="245">
        <v>78</v>
      </c>
      <c r="D11" s="238"/>
      <c r="E11" s="37"/>
      <c r="G11" s="240"/>
      <c r="H11" s="240"/>
      <c r="I11" s="17"/>
      <c r="J11" s="2"/>
      <c r="K11" s="2"/>
      <c r="L11" s="2"/>
      <c r="M11" s="2"/>
      <c r="N11" s="2"/>
    </row>
    <row r="12" spans="1:14" x14ac:dyDescent="0.25">
      <c r="A12" s="248" t="s">
        <v>47</v>
      </c>
      <c r="B12" s="246" t="s">
        <v>190</v>
      </c>
      <c r="C12" s="245">
        <v>44</v>
      </c>
      <c r="D12" s="238"/>
      <c r="E12" s="37"/>
      <c r="G12" s="239"/>
      <c r="H12" s="2"/>
      <c r="I12" s="17"/>
      <c r="J12" s="2"/>
      <c r="K12" s="2"/>
      <c r="L12" s="2"/>
      <c r="M12" s="2"/>
      <c r="N12" s="2"/>
    </row>
    <row r="13" spans="1:14" x14ac:dyDescent="0.25">
      <c r="A13" s="248" t="s">
        <v>47</v>
      </c>
      <c r="B13" s="246" t="s">
        <v>191</v>
      </c>
      <c r="C13" s="245">
        <v>38</v>
      </c>
      <c r="D13" s="238"/>
      <c r="G13" s="31"/>
      <c r="H13" s="2"/>
      <c r="I13" s="2"/>
      <c r="J13" s="2"/>
      <c r="K13" s="2"/>
      <c r="L13" s="2"/>
      <c r="M13" s="2"/>
      <c r="N13" s="2"/>
    </row>
    <row r="14" spans="1:14" x14ac:dyDescent="0.25">
      <c r="A14" s="248" t="s">
        <v>47</v>
      </c>
      <c r="B14" s="246" t="s">
        <v>192</v>
      </c>
      <c r="C14" s="245">
        <v>59</v>
      </c>
      <c r="G14" s="31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248" t="s">
        <v>47</v>
      </c>
      <c r="B15" s="246" t="s">
        <v>193</v>
      </c>
      <c r="C15" s="247">
        <v>62</v>
      </c>
      <c r="D15" s="241" t="s">
        <v>549</v>
      </c>
      <c r="E15" s="36"/>
      <c r="G15" s="31"/>
      <c r="H15" s="2"/>
      <c r="I15" s="2"/>
      <c r="J15" s="2"/>
      <c r="K15" s="2"/>
      <c r="L15" s="2"/>
      <c r="M15" s="2"/>
      <c r="N15" s="2"/>
    </row>
    <row r="16" spans="1:14" ht="15.75" x14ac:dyDescent="0.25">
      <c r="A16" s="248" t="s">
        <v>47</v>
      </c>
      <c r="B16" s="246" t="s">
        <v>194</v>
      </c>
      <c r="C16" s="245">
        <v>47</v>
      </c>
      <c r="D16" s="241"/>
      <c r="E16" s="36">
        <f>AVERAGEIFS(C4:C31,B4:B31,G2,A4:A31,G1)</f>
        <v>733.5</v>
      </c>
      <c r="G16" s="116" t="s">
        <v>216</v>
      </c>
      <c r="H16" s="116"/>
    </row>
    <row r="17" spans="1:5" x14ac:dyDescent="0.25">
      <c r="A17" s="248" t="s">
        <v>47</v>
      </c>
      <c r="B17" s="246" t="s">
        <v>195</v>
      </c>
      <c r="C17" s="245">
        <v>69</v>
      </c>
      <c r="D17" s="241"/>
      <c r="E17" s="36"/>
    </row>
    <row r="18" spans="1:5" x14ac:dyDescent="0.25">
      <c r="A18" s="243" t="s">
        <v>44</v>
      </c>
      <c r="B18" s="244" t="s">
        <v>189</v>
      </c>
      <c r="C18" s="245">
        <v>755</v>
      </c>
      <c r="D18" s="238"/>
    </row>
    <row r="19" spans="1:5" x14ac:dyDescent="0.25">
      <c r="A19" s="243" t="s">
        <v>44</v>
      </c>
      <c r="B19" s="246" t="s">
        <v>190</v>
      </c>
      <c r="C19" s="245">
        <v>684</v>
      </c>
    </row>
    <row r="20" spans="1:5" x14ac:dyDescent="0.25">
      <c r="A20" s="243" t="s">
        <v>44</v>
      </c>
      <c r="B20" s="246" t="s">
        <v>191</v>
      </c>
      <c r="C20" s="245">
        <v>621</v>
      </c>
    </row>
    <row r="21" spans="1:5" x14ac:dyDescent="0.25">
      <c r="A21" s="243" t="s">
        <v>44</v>
      </c>
      <c r="B21" s="246" t="s">
        <v>192</v>
      </c>
      <c r="C21" s="245">
        <v>630</v>
      </c>
    </row>
    <row r="22" spans="1:5" x14ac:dyDescent="0.25">
      <c r="A22" s="243" t="s">
        <v>44</v>
      </c>
      <c r="B22" s="246" t="s">
        <v>193</v>
      </c>
      <c r="C22" s="245">
        <v>590</v>
      </c>
    </row>
    <row r="23" spans="1:5" x14ac:dyDescent="0.25">
      <c r="A23" s="243" t="s">
        <v>44</v>
      </c>
      <c r="B23" s="246" t="s">
        <v>194</v>
      </c>
      <c r="C23" s="245">
        <v>578</v>
      </c>
    </row>
    <row r="24" spans="1:5" x14ac:dyDescent="0.25">
      <c r="A24" s="243" t="s">
        <v>44</v>
      </c>
      <c r="B24" s="246" t="s">
        <v>195</v>
      </c>
      <c r="C24" s="245">
        <v>694</v>
      </c>
    </row>
    <row r="25" spans="1:5" x14ac:dyDescent="0.25">
      <c r="A25" s="248" t="s">
        <v>47</v>
      </c>
      <c r="B25" s="249" t="s">
        <v>189</v>
      </c>
      <c r="C25" s="245">
        <v>108</v>
      </c>
    </row>
    <row r="26" spans="1:5" x14ac:dyDescent="0.25">
      <c r="A26" s="248" t="s">
        <v>47</v>
      </c>
      <c r="B26" s="246" t="s">
        <v>190</v>
      </c>
      <c r="C26" s="245">
        <v>54</v>
      </c>
    </row>
    <row r="27" spans="1:5" x14ac:dyDescent="0.25">
      <c r="A27" s="248" t="s">
        <v>47</v>
      </c>
      <c r="B27" s="246" t="s">
        <v>191</v>
      </c>
      <c r="C27" s="245">
        <v>42</v>
      </c>
    </row>
    <row r="28" spans="1:5" x14ac:dyDescent="0.25">
      <c r="A28" s="248" t="s">
        <v>47</v>
      </c>
      <c r="B28" s="246" t="s">
        <v>192</v>
      </c>
      <c r="C28" s="245">
        <v>56</v>
      </c>
    </row>
    <row r="29" spans="1:5" x14ac:dyDescent="0.25">
      <c r="A29" s="248" t="s">
        <v>47</v>
      </c>
      <c r="B29" s="246" t="s">
        <v>193</v>
      </c>
      <c r="C29" s="247">
        <v>68</v>
      </c>
    </row>
    <row r="30" spans="1:5" x14ac:dyDescent="0.25">
      <c r="A30" s="248" t="s">
        <v>47</v>
      </c>
      <c r="B30" s="246" t="s">
        <v>194</v>
      </c>
      <c r="C30" s="245">
        <v>52</v>
      </c>
    </row>
    <row r="31" spans="1:5" x14ac:dyDescent="0.25">
      <c r="A31" s="248" t="s">
        <v>47</v>
      </c>
      <c r="B31" s="246" t="s">
        <v>195</v>
      </c>
      <c r="C31" s="245">
        <v>89</v>
      </c>
    </row>
  </sheetData>
  <mergeCells count="4">
    <mergeCell ref="G16:H16"/>
    <mergeCell ref="G6:H6"/>
    <mergeCell ref="D5:D7"/>
    <mergeCell ref="D15:D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19" sqref="B19"/>
    </sheetView>
  </sheetViews>
  <sheetFormatPr defaultRowHeight="15" x14ac:dyDescent="0.25"/>
  <cols>
    <col min="1" max="1" width="18.140625" customWidth="1"/>
    <col min="4" max="4" width="13.5703125" customWidth="1"/>
    <col min="5" max="5" width="21.5703125" customWidth="1"/>
    <col min="6" max="8" width="13.5703125" customWidth="1"/>
    <col min="9" max="9" width="20.5703125" customWidth="1"/>
    <col min="10" max="10" width="16.5703125" customWidth="1"/>
    <col min="11" max="11" width="23" customWidth="1"/>
  </cols>
  <sheetData>
    <row r="1" spans="1:11" ht="30" x14ac:dyDescent="0.25">
      <c r="A1" s="63" t="s">
        <v>2</v>
      </c>
      <c r="B1" s="64" t="s">
        <v>504</v>
      </c>
      <c r="C1" s="64" t="s">
        <v>505</v>
      </c>
      <c r="D1" s="28" t="s">
        <v>495</v>
      </c>
      <c r="E1" s="73" t="s">
        <v>509</v>
      </c>
      <c r="F1" s="42" t="s">
        <v>181</v>
      </c>
      <c r="G1" s="42" t="s">
        <v>182</v>
      </c>
      <c r="H1" s="28" t="s">
        <v>510</v>
      </c>
      <c r="I1" s="64" t="s">
        <v>149</v>
      </c>
      <c r="J1" s="64" t="s">
        <v>153</v>
      </c>
      <c r="K1" s="73" t="s">
        <v>183</v>
      </c>
    </row>
    <row r="2" spans="1:11" x14ac:dyDescent="0.25">
      <c r="A2" s="5" t="s">
        <v>17</v>
      </c>
      <c r="B2" s="66">
        <v>169</v>
      </c>
      <c r="C2" s="66">
        <v>61</v>
      </c>
      <c r="D2" s="72">
        <f>(C2)/(B2*B2*0.01*0.01)</f>
        <v>21.357795595392318</v>
      </c>
      <c r="E2" s="72">
        <f>C2*0.5</f>
        <v>30.5</v>
      </c>
      <c r="F2" s="65">
        <v>110</v>
      </c>
      <c r="G2" s="65">
        <v>70</v>
      </c>
      <c r="H2" s="72">
        <f>(F2+(2*G2))/3</f>
        <v>83.333333333333329</v>
      </c>
      <c r="I2" s="6">
        <v>44027</v>
      </c>
      <c r="J2" s="6">
        <v>44029</v>
      </c>
      <c r="K2" s="74">
        <f>J2-I2</f>
        <v>2</v>
      </c>
    </row>
    <row r="3" spans="1:11" x14ac:dyDescent="0.25">
      <c r="A3" s="5" t="s">
        <v>18</v>
      </c>
      <c r="B3" s="66">
        <v>181</v>
      </c>
      <c r="C3" s="66">
        <v>87</v>
      </c>
      <c r="D3" s="72">
        <f t="shared" ref="D3:D11" si="0">(C3)/(B3*B3*0.01*0.01)</f>
        <v>26.555965935105768</v>
      </c>
      <c r="E3" s="72">
        <f t="shared" ref="E3:E11" si="1">C3*0.5</f>
        <v>43.5</v>
      </c>
      <c r="F3" s="65">
        <v>112</v>
      </c>
      <c r="G3" s="65">
        <v>84</v>
      </c>
      <c r="H3" s="72">
        <f t="shared" ref="H3:H11" si="2">(F3+(2*G3))/3</f>
        <v>93.333333333333329</v>
      </c>
      <c r="I3" s="6">
        <v>44025</v>
      </c>
      <c r="J3" s="6">
        <v>44029</v>
      </c>
      <c r="K3" s="74">
        <f t="shared" ref="K3:K11" si="3">J3-I3</f>
        <v>4</v>
      </c>
    </row>
    <row r="4" spans="1:11" x14ac:dyDescent="0.25">
      <c r="A4" s="5" t="s">
        <v>19</v>
      </c>
      <c r="B4" s="66">
        <v>152</v>
      </c>
      <c r="C4" s="66">
        <v>65</v>
      </c>
      <c r="D4" s="72">
        <f t="shared" si="0"/>
        <v>28.133656509695292</v>
      </c>
      <c r="E4" s="72">
        <f t="shared" si="1"/>
        <v>32.5</v>
      </c>
      <c r="F4" s="65">
        <v>120</v>
      </c>
      <c r="G4" s="65">
        <v>90</v>
      </c>
      <c r="H4" s="72">
        <f t="shared" si="2"/>
        <v>100</v>
      </c>
      <c r="I4" s="6">
        <v>44039</v>
      </c>
      <c r="J4" s="6">
        <v>44042</v>
      </c>
      <c r="K4" s="74">
        <f t="shared" si="3"/>
        <v>3</v>
      </c>
    </row>
    <row r="5" spans="1:11" x14ac:dyDescent="0.25">
      <c r="A5" s="5" t="s">
        <v>20</v>
      </c>
      <c r="B5" s="66">
        <v>161</v>
      </c>
      <c r="C5" s="66">
        <v>73</v>
      </c>
      <c r="D5" s="72">
        <f t="shared" si="0"/>
        <v>28.162493730951741</v>
      </c>
      <c r="E5" s="72">
        <f t="shared" si="1"/>
        <v>36.5</v>
      </c>
      <c r="F5" s="65">
        <v>100</v>
      </c>
      <c r="G5" s="65">
        <v>65</v>
      </c>
      <c r="H5" s="72">
        <f t="shared" si="2"/>
        <v>76.666666666666671</v>
      </c>
      <c r="I5" s="6">
        <v>44034</v>
      </c>
      <c r="J5" s="6">
        <v>44042</v>
      </c>
      <c r="K5" s="74">
        <f t="shared" si="3"/>
        <v>8</v>
      </c>
    </row>
    <row r="6" spans="1:11" x14ac:dyDescent="0.25">
      <c r="A6" s="5" t="s">
        <v>16</v>
      </c>
      <c r="B6" s="66">
        <v>168</v>
      </c>
      <c r="C6" s="66">
        <v>76</v>
      </c>
      <c r="D6" s="72">
        <f t="shared" si="0"/>
        <v>26.927437641723355</v>
      </c>
      <c r="E6" s="72">
        <f t="shared" si="1"/>
        <v>38</v>
      </c>
      <c r="F6" s="65">
        <v>119</v>
      </c>
      <c r="G6" s="65">
        <v>86</v>
      </c>
      <c r="H6" s="72">
        <f t="shared" si="2"/>
        <v>97</v>
      </c>
      <c r="I6" s="6">
        <v>44040</v>
      </c>
      <c r="J6" s="6">
        <v>44073</v>
      </c>
      <c r="K6" s="74">
        <f t="shared" si="3"/>
        <v>33</v>
      </c>
    </row>
    <row r="7" spans="1:11" x14ac:dyDescent="0.25">
      <c r="A7" s="5" t="s">
        <v>21</v>
      </c>
      <c r="B7" s="66">
        <v>163</v>
      </c>
      <c r="C7" s="66">
        <v>92</v>
      </c>
      <c r="D7" s="72">
        <f t="shared" si="0"/>
        <v>34.626820730927022</v>
      </c>
      <c r="E7" s="72">
        <f t="shared" si="1"/>
        <v>46</v>
      </c>
      <c r="F7" s="65">
        <v>111</v>
      </c>
      <c r="G7" s="65">
        <v>60</v>
      </c>
      <c r="H7" s="72">
        <f t="shared" si="2"/>
        <v>77</v>
      </c>
      <c r="I7" s="6">
        <v>44035</v>
      </c>
      <c r="J7" s="6">
        <v>44042</v>
      </c>
      <c r="K7" s="74">
        <f t="shared" si="3"/>
        <v>7</v>
      </c>
    </row>
    <row r="8" spans="1:11" x14ac:dyDescent="0.25">
      <c r="A8" s="5" t="s">
        <v>22</v>
      </c>
      <c r="B8" s="66">
        <v>170</v>
      </c>
      <c r="C8" s="66">
        <v>79</v>
      </c>
      <c r="D8" s="72">
        <f t="shared" si="0"/>
        <v>27.335640138408305</v>
      </c>
      <c r="E8" s="72">
        <f t="shared" si="1"/>
        <v>39.5</v>
      </c>
      <c r="F8" s="65">
        <v>110</v>
      </c>
      <c r="G8" s="65">
        <v>70</v>
      </c>
      <c r="H8" s="72">
        <f t="shared" si="2"/>
        <v>83.333333333333329</v>
      </c>
      <c r="I8" s="6">
        <v>44035</v>
      </c>
      <c r="J8" s="6">
        <v>44043</v>
      </c>
      <c r="K8" s="74">
        <f t="shared" si="3"/>
        <v>8</v>
      </c>
    </row>
    <row r="9" spans="1:11" x14ac:dyDescent="0.25">
      <c r="A9" s="5" t="s">
        <v>23</v>
      </c>
      <c r="B9" s="66">
        <v>154</v>
      </c>
      <c r="C9" s="66">
        <v>76</v>
      </c>
      <c r="D9" s="72">
        <f t="shared" si="0"/>
        <v>32.045876201720361</v>
      </c>
      <c r="E9" s="72">
        <f t="shared" si="1"/>
        <v>38</v>
      </c>
      <c r="F9" s="65">
        <v>125</v>
      </c>
      <c r="G9" s="65">
        <v>95</v>
      </c>
      <c r="H9" s="72">
        <f t="shared" si="2"/>
        <v>105</v>
      </c>
      <c r="I9" s="6">
        <v>44039</v>
      </c>
      <c r="J9" s="6">
        <v>44071</v>
      </c>
      <c r="K9" s="74">
        <f t="shared" si="3"/>
        <v>32</v>
      </c>
    </row>
    <row r="10" spans="1:11" x14ac:dyDescent="0.25">
      <c r="A10" s="5" t="s">
        <v>24</v>
      </c>
      <c r="B10" s="66">
        <v>161</v>
      </c>
      <c r="C10" s="66">
        <v>84</v>
      </c>
      <c r="D10" s="72">
        <f t="shared" si="0"/>
        <v>32.406157169862276</v>
      </c>
      <c r="E10" s="72">
        <f t="shared" si="1"/>
        <v>42</v>
      </c>
      <c r="F10" s="65">
        <v>115</v>
      </c>
      <c r="G10" s="65">
        <v>75</v>
      </c>
      <c r="H10" s="72">
        <f t="shared" si="2"/>
        <v>88.333333333333329</v>
      </c>
      <c r="I10" s="6">
        <v>44038</v>
      </c>
      <c r="J10" s="6">
        <v>44040</v>
      </c>
      <c r="K10" s="74">
        <f t="shared" si="3"/>
        <v>2</v>
      </c>
    </row>
    <row r="11" spans="1:11" x14ac:dyDescent="0.25">
      <c r="A11" s="5" t="s">
        <v>25</v>
      </c>
      <c r="B11" s="66">
        <v>155</v>
      </c>
      <c r="C11" s="66">
        <v>71</v>
      </c>
      <c r="D11" s="72">
        <f t="shared" si="0"/>
        <v>29.552549427679502</v>
      </c>
      <c r="E11" s="72">
        <f t="shared" si="1"/>
        <v>35.5</v>
      </c>
      <c r="F11" s="65">
        <v>130</v>
      </c>
      <c r="G11" s="65">
        <v>90</v>
      </c>
      <c r="H11" s="72">
        <f t="shared" si="2"/>
        <v>103.33333333333333</v>
      </c>
      <c r="I11" s="6">
        <v>44034</v>
      </c>
      <c r="J11" s="6">
        <v>44040</v>
      </c>
      <c r="K11" s="74">
        <f t="shared" si="3"/>
        <v>6</v>
      </c>
    </row>
  </sheetData>
  <dataValidations count="2">
    <dataValidation type="date" allowBlank="1" showInputMessage="1" showErrorMessage="1" sqref="I2:I11">
      <formula1>44013</formula1>
      <formula2>44043</formula2>
    </dataValidation>
    <dataValidation type="date" allowBlank="1" showInputMessage="1" showErrorMessage="1" sqref="J2:J11">
      <formula1>44013</formula1>
      <formula2>44074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4" sqref="C4"/>
    </sheetView>
  </sheetViews>
  <sheetFormatPr defaultRowHeight="15" x14ac:dyDescent="0.25"/>
  <cols>
    <col min="1" max="1" width="15.85546875" customWidth="1"/>
    <col min="2" max="4" width="27" customWidth="1"/>
  </cols>
  <sheetData>
    <row r="1" spans="1:4" ht="18.75" x14ac:dyDescent="0.25">
      <c r="A1" s="216" t="s">
        <v>514</v>
      </c>
      <c r="B1" s="216" t="s">
        <v>628</v>
      </c>
      <c r="C1" s="216" t="s">
        <v>629</v>
      </c>
      <c r="D1" s="216" t="s">
        <v>630</v>
      </c>
    </row>
    <row r="2" spans="1:4" x14ac:dyDescent="0.25">
      <c r="A2" s="76">
        <v>4424</v>
      </c>
      <c r="B2" s="4"/>
      <c r="C2" s="4"/>
      <c r="D2" s="4"/>
    </row>
    <row r="3" spans="1:4" x14ac:dyDescent="0.25">
      <c r="A3" s="76">
        <v>4364</v>
      </c>
      <c r="B3" s="4"/>
      <c r="C3" s="4"/>
      <c r="D3" s="4"/>
    </row>
    <row r="4" spans="1:4" x14ac:dyDescent="0.25">
      <c r="A4" s="76">
        <v>3810</v>
      </c>
      <c r="B4" s="4"/>
      <c r="C4" s="4"/>
      <c r="D4" s="4"/>
    </row>
    <row r="5" spans="1:4" x14ac:dyDescent="0.25">
      <c r="A5" s="76">
        <v>5544</v>
      </c>
      <c r="B5" s="4"/>
      <c r="C5" s="4"/>
      <c r="D5" s="4"/>
    </row>
    <row r="6" spans="1:4" x14ac:dyDescent="0.25">
      <c r="A6" s="76">
        <v>15517</v>
      </c>
      <c r="B6" s="4"/>
      <c r="C6" s="4"/>
      <c r="D6" s="4"/>
    </row>
    <row r="7" spans="1:4" x14ac:dyDescent="0.25">
      <c r="A7" s="76">
        <v>19807</v>
      </c>
      <c r="B7" s="4"/>
      <c r="C7" s="4"/>
      <c r="D7" s="4"/>
    </row>
    <row r="8" spans="1:4" x14ac:dyDescent="0.25">
      <c r="A8" s="76">
        <v>21161</v>
      </c>
      <c r="B8" s="4"/>
      <c r="C8" s="4"/>
      <c r="D8" s="4"/>
    </row>
    <row r="9" spans="1:4" x14ac:dyDescent="0.25">
      <c r="A9" s="76">
        <v>24190</v>
      </c>
      <c r="B9" s="4"/>
      <c r="C9" s="4"/>
      <c r="D9" s="4"/>
    </row>
    <row r="10" spans="1:4" x14ac:dyDescent="0.25">
      <c r="A10" s="76">
        <v>25927</v>
      </c>
      <c r="B10" s="4"/>
      <c r="C10" s="4"/>
      <c r="D10" s="4"/>
    </row>
    <row r="11" spans="1:4" x14ac:dyDescent="0.25">
      <c r="A11" s="76">
        <v>27890</v>
      </c>
      <c r="B11" s="4"/>
      <c r="C11" s="4"/>
      <c r="D11" s="4"/>
    </row>
    <row r="12" spans="1:4" x14ac:dyDescent="0.25">
      <c r="A12" s="76">
        <v>29845</v>
      </c>
      <c r="B12" s="4"/>
      <c r="C12" s="4"/>
      <c r="D12" s="4"/>
    </row>
    <row r="13" spans="1:4" x14ac:dyDescent="0.25">
      <c r="A13" s="76">
        <v>30560</v>
      </c>
      <c r="B13" s="4"/>
      <c r="C13" s="4"/>
      <c r="D13" s="4"/>
    </row>
    <row r="14" spans="1:4" x14ac:dyDescent="0.25">
      <c r="A14" s="76">
        <v>30567</v>
      </c>
      <c r="B14" s="4"/>
      <c r="C14" s="4"/>
      <c r="D14" s="4"/>
    </row>
    <row r="15" spans="1:4" x14ac:dyDescent="0.25">
      <c r="A15" s="76">
        <v>34984</v>
      </c>
      <c r="B15" s="4"/>
      <c r="C15" s="4"/>
      <c r="D15" s="4"/>
    </row>
    <row r="16" spans="1:4" x14ac:dyDescent="0.25">
      <c r="A16" s="76">
        <v>38640</v>
      </c>
      <c r="B16" s="4"/>
      <c r="C16" s="4"/>
      <c r="D16" s="4"/>
    </row>
    <row r="17" spans="1:4" x14ac:dyDescent="0.25">
      <c r="A17" s="76">
        <v>38911</v>
      </c>
      <c r="B17" s="4"/>
      <c r="C17" s="4"/>
      <c r="D17" s="4"/>
    </row>
    <row r="18" spans="1:4" x14ac:dyDescent="0.25">
      <c r="A18" s="76">
        <v>39140</v>
      </c>
      <c r="B18" s="4"/>
      <c r="C18" s="4"/>
      <c r="D18" s="4"/>
    </row>
    <row r="19" spans="1:4" x14ac:dyDescent="0.25">
      <c r="A19" s="76">
        <v>41750</v>
      </c>
      <c r="B19" s="4"/>
      <c r="C19" s="4"/>
      <c r="D19" s="4"/>
    </row>
    <row r="20" spans="1:4" x14ac:dyDescent="0.25">
      <c r="A20" s="76">
        <v>43497</v>
      </c>
      <c r="B20" s="4"/>
      <c r="C20" s="4"/>
      <c r="D20" s="4"/>
    </row>
    <row r="21" spans="1:4" x14ac:dyDescent="0.25">
      <c r="A21" s="76">
        <v>51014</v>
      </c>
      <c r="B21" s="4"/>
      <c r="C21" s="4"/>
      <c r="D21" s="4"/>
    </row>
    <row r="22" spans="1:4" x14ac:dyDescent="0.25">
      <c r="A22" s="76">
        <v>52583</v>
      </c>
      <c r="B22" s="4"/>
      <c r="C22" s="4"/>
      <c r="D22" s="4"/>
    </row>
    <row r="23" spans="1:4" x14ac:dyDescent="0.25">
      <c r="A23" s="76">
        <v>53791</v>
      </c>
      <c r="B23" s="4"/>
      <c r="C23" s="4"/>
      <c r="D23" s="4"/>
    </row>
    <row r="24" spans="1:4" x14ac:dyDescent="0.25">
      <c r="A24" s="76">
        <v>55534</v>
      </c>
      <c r="B24" s="4"/>
      <c r="C24" s="4"/>
      <c r="D24" s="4"/>
    </row>
    <row r="25" spans="1:4" x14ac:dyDescent="0.25">
      <c r="A25" s="76">
        <v>55538</v>
      </c>
      <c r="B25" s="4"/>
      <c r="C25" s="4"/>
      <c r="D25" s="4"/>
    </row>
    <row r="26" spans="1:4" x14ac:dyDescent="0.25">
      <c r="A26" s="76">
        <v>56091</v>
      </c>
      <c r="B26" s="4"/>
      <c r="C26" s="4"/>
      <c r="D26" s="4"/>
    </row>
    <row r="27" spans="1:4" x14ac:dyDescent="0.25">
      <c r="A27" s="76">
        <v>56127</v>
      </c>
      <c r="B27" s="4"/>
      <c r="C27" s="4"/>
      <c r="D27" s="4"/>
    </row>
    <row r="28" spans="1:4" x14ac:dyDescent="0.25">
      <c r="A28" s="76">
        <v>56237</v>
      </c>
      <c r="B28" s="4"/>
      <c r="C28" s="4"/>
      <c r="D28" s="4"/>
    </row>
    <row r="29" spans="1:4" x14ac:dyDescent="0.25">
      <c r="A29" s="76">
        <v>56246</v>
      </c>
      <c r="B29" s="4"/>
      <c r="C29" s="4"/>
      <c r="D29" s="4"/>
    </row>
    <row r="30" spans="1:4" x14ac:dyDescent="0.25">
      <c r="A30" s="76">
        <v>56257</v>
      </c>
      <c r="B30" s="4"/>
      <c r="C30" s="4"/>
      <c r="D30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E11" sqref="E11"/>
    </sheetView>
  </sheetViews>
  <sheetFormatPr defaultRowHeight="15" x14ac:dyDescent="0.25"/>
  <cols>
    <col min="1" max="1" width="15.85546875" customWidth="1"/>
    <col min="2" max="2" width="12.7109375" customWidth="1"/>
  </cols>
  <sheetData>
    <row r="1" spans="1:2" x14ac:dyDescent="0.25">
      <c r="A1" s="75" t="s">
        <v>514</v>
      </c>
      <c r="B1" s="75" t="s">
        <v>550</v>
      </c>
    </row>
    <row r="2" spans="1:2" x14ac:dyDescent="0.25">
      <c r="A2" s="76">
        <v>4424</v>
      </c>
      <c r="B2" s="36">
        <v>18.3</v>
      </c>
    </row>
    <row r="3" spans="1:2" x14ac:dyDescent="0.25">
      <c r="A3" s="76">
        <v>4364</v>
      </c>
      <c r="B3" s="36">
        <v>124</v>
      </c>
    </row>
    <row r="4" spans="1:2" x14ac:dyDescent="0.25">
      <c r="A4" s="76">
        <v>3810</v>
      </c>
      <c r="B4" s="36">
        <v>97.8</v>
      </c>
    </row>
    <row r="5" spans="1:2" x14ac:dyDescent="0.25">
      <c r="A5" s="76">
        <v>5544</v>
      </c>
      <c r="B5" s="36">
        <v>67.3</v>
      </c>
    </row>
    <row r="6" spans="1:2" x14ac:dyDescent="0.25">
      <c r="A6" s="76">
        <v>15517</v>
      </c>
      <c r="B6" s="36">
        <v>66.400000000000006</v>
      </c>
    </row>
    <row r="7" spans="1:2" x14ac:dyDescent="0.25">
      <c r="A7" s="76">
        <v>19807</v>
      </c>
      <c r="B7" s="36">
        <v>26.5</v>
      </c>
    </row>
    <row r="8" spans="1:2" x14ac:dyDescent="0.25">
      <c r="A8" s="76">
        <v>21161</v>
      </c>
      <c r="B8" s="36">
        <v>28.1</v>
      </c>
    </row>
    <row r="9" spans="1:2" x14ac:dyDescent="0.25">
      <c r="A9" s="76">
        <v>24190</v>
      </c>
      <c r="B9" s="36">
        <v>122</v>
      </c>
    </row>
    <row r="10" spans="1:2" x14ac:dyDescent="0.25">
      <c r="A10" s="76">
        <v>25927</v>
      </c>
      <c r="B10" s="36">
        <v>3.8</v>
      </c>
    </row>
    <row r="11" spans="1:2" x14ac:dyDescent="0.25">
      <c r="A11" s="76">
        <v>27890</v>
      </c>
      <c r="B11" s="36">
        <v>72</v>
      </c>
    </row>
    <row r="12" spans="1:2" x14ac:dyDescent="0.25">
      <c r="A12" s="76">
        <v>29845</v>
      </c>
      <c r="B12" s="36">
        <v>21.2</v>
      </c>
    </row>
    <row r="13" spans="1:2" x14ac:dyDescent="0.25">
      <c r="A13" s="76">
        <v>30560</v>
      </c>
      <c r="B13" s="36">
        <v>29.3</v>
      </c>
    </row>
    <row r="14" spans="1:2" x14ac:dyDescent="0.25">
      <c r="A14" s="76">
        <v>30567</v>
      </c>
      <c r="B14" s="36">
        <v>35</v>
      </c>
    </row>
    <row r="15" spans="1:2" x14ac:dyDescent="0.25">
      <c r="A15" s="76">
        <v>34984</v>
      </c>
      <c r="B15" s="36">
        <v>9.7200000000000006</v>
      </c>
    </row>
    <row r="16" spans="1:2" x14ac:dyDescent="0.25">
      <c r="A16" s="76">
        <v>38640</v>
      </c>
      <c r="B16" s="36">
        <v>60.8</v>
      </c>
    </row>
    <row r="17" spans="1:2" x14ac:dyDescent="0.25">
      <c r="A17" s="76">
        <v>38911</v>
      </c>
      <c r="B17" s="36">
        <v>138</v>
      </c>
    </row>
    <row r="18" spans="1:2" x14ac:dyDescent="0.25">
      <c r="A18" s="76">
        <v>39140</v>
      </c>
      <c r="B18" s="36">
        <v>13.5</v>
      </c>
    </row>
    <row r="19" spans="1:2" x14ac:dyDescent="0.25">
      <c r="A19" s="76">
        <v>41750</v>
      </c>
      <c r="B19" s="36">
        <v>31.2</v>
      </c>
    </row>
    <row r="20" spans="1:2" x14ac:dyDescent="0.25">
      <c r="A20" s="76">
        <v>43497</v>
      </c>
      <c r="B20" s="36">
        <v>31.7</v>
      </c>
    </row>
    <row r="21" spans="1:2" x14ac:dyDescent="0.25">
      <c r="A21" s="76">
        <v>51014</v>
      </c>
      <c r="B21" s="36">
        <v>79.7</v>
      </c>
    </row>
    <row r="22" spans="1:2" x14ac:dyDescent="0.25">
      <c r="A22" s="76">
        <v>52583</v>
      </c>
      <c r="B22" s="36">
        <v>97.8</v>
      </c>
    </row>
    <row r="23" spans="1:2" x14ac:dyDescent="0.25">
      <c r="A23" s="76">
        <v>53791</v>
      </c>
      <c r="B23" s="36">
        <v>61.9</v>
      </c>
    </row>
    <row r="24" spans="1:2" x14ac:dyDescent="0.25">
      <c r="A24" s="76">
        <v>55534</v>
      </c>
      <c r="B24" s="36">
        <v>152</v>
      </c>
    </row>
    <row r="25" spans="1:2" x14ac:dyDescent="0.25">
      <c r="A25" s="76">
        <v>55538</v>
      </c>
      <c r="B25" s="36">
        <v>21.5</v>
      </c>
    </row>
    <row r="26" spans="1:2" x14ac:dyDescent="0.25">
      <c r="A26" s="76">
        <v>56091</v>
      </c>
      <c r="B26" s="36">
        <v>48.8</v>
      </c>
    </row>
    <row r="27" spans="1:2" x14ac:dyDescent="0.25">
      <c r="A27" s="76">
        <v>56127</v>
      </c>
      <c r="B27" s="36">
        <v>37.5</v>
      </c>
    </row>
    <row r="28" spans="1:2" x14ac:dyDescent="0.25">
      <c r="A28" s="76">
        <v>56237</v>
      </c>
      <c r="B28" s="36">
        <v>110</v>
      </c>
    </row>
    <row r="29" spans="1:2" x14ac:dyDescent="0.25">
      <c r="A29" s="76">
        <v>56246</v>
      </c>
      <c r="B29" s="36">
        <v>66.5</v>
      </c>
    </row>
    <row r="30" spans="1:2" x14ac:dyDescent="0.25">
      <c r="A30" s="76">
        <v>56257</v>
      </c>
      <c r="B30" s="36">
        <v>26.7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" sqref="A2:A12"/>
    </sheetView>
  </sheetViews>
  <sheetFormatPr defaultRowHeight="15" x14ac:dyDescent="0.25"/>
  <cols>
    <col min="1" max="1" width="13.85546875" customWidth="1"/>
    <col min="2" max="2" width="19.42578125" customWidth="1"/>
  </cols>
  <sheetData>
    <row r="1" spans="1:2" x14ac:dyDescent="0.25">
      <c r="A1" s="28" t="s">
        <v>514</v>
      </c>
      <c r="B1" s="28" t="s">
        <v>551</v>
      </c>
    </row>
    <row r="2" spans="1:2" x14ac:dyDescent="0.25">
      <c r="A2" s="76">
        <v>3810</v>
      </c>
      <c r="B2" s="36" t="s">
        <v>515</v>
      </c>
    </row>
    <row r="3" spans="1:2" x14ac:dyDescent="0.25">
      <c r="A3" s="76">
        <v>4364</v>
      </c>
      <c r="B3" s="36">
        <v>201</v>
      </c>
    </row>
    <row r="4" spans="1:2" x14ac:dyDescent="0.25">
      <c r="A4" s="76">
        <v>4424</v>
      </c>
      <c r="B4" s="36" t="s">
        <v>515</v>
      </c>
    </row>
    <row r="5" spans="1:2" x14ac:dyDescent="0.25">
      <c r="A5" s="76">
        <v>5544</v>
      </c>
      <c r="B5" s="36">
        <v>240</v>
      </c>
    </row>
    <row r="6" spans="1:2" x14ac:dyDescent="0.25">
      <c r="A6" s="76">
        <v>15517</v>
      </c>
      <c r="B6" s="36" t="s">
        <v>515</v>
      </c>
    </row>
    <row r="7" spans="1:2" x14ac:dyDescent="0.25">
      <c r="A7" s="76">
        <v>19807</v>
      </c>
      <c r="B7" s="36" t="s">
        <v>515</v>
      </c>
    </row>
    <row r="8" spans="1:2" x14ac:dyDescent="0.25">
      <c r="A8" s="76">
        <v>21161</v>
      </c>
      <c r="B8" s="36">
        <v>278</v>
      </c>
    </row>
    <row r="9" spans="1:2" x14ac:dyDescent="0.25">
      <c r="A9" s="76">
        <v>24190</v>
      </c>
      <c r="B9" s="77" t="s">
        <v>516</v>
      </c>
    </row>
    <row r="10" spans="1:2" x14ac:dyDescent="0.25">
      <c r="A10" s="76">
        <v>25927</v>
      </c>
      <c r="B10" s="36">
        <v>339</v>
      </c>
    </row>
    <row r="11" spans="1:2" x14ac:dyDescent="0.25">
      <c r="A11" s="76">
        <v>27890</v>
      </c>
      <c r="B11" s="36">
        <v>275</v>
      </c>
    </row>
    <row r="12" spans="1:2" x14ac:dyDescent="0.25">
      <c r="A12" s="76">
        <v>29845</v>
      </c>
      <c r="B12" s="36">
        <v>375</v>
      </c>
    </row>
    <row r="13" spans="1:2" x14ac:dyDescent="0.25">
      <c r="A13" s="76">
        <v>30560</v>
      </c>
      <c r="B13" s="36" t="s">
        <v>515</v>
      </c>
    </row>
    <row r="14" spans="1:2" x14ac:dyDescent="0.25">
      <c r="A14" s="76">
        <v>30567</v>
      </c>
      <c r="B14" s="77" t="s">
        <v>516</v>
      </c>
    </row>
    <row r="15" spans="1:2" x14ac:dyDescent="0.25">
      <c r="A15" s="76">
        <v>34984</v>
      </c>
      <c r="B15" s="36">
        <v>398</v>
      </c>
    </row>
    <row r="16" spans="1:2" x14ac:dyDescent="0.25">
      <c r="A16" s="76">
        <v>38640</v>
      </c>
      <c r="B16" s="36">
        <v>187</v>
      </c>
    </row>
    <row r="17" spans="1:2" x14ac:dyDescent="0.25">
      <c r="A17" s="76">
        <v>38911</v>
      </c>
      <c r="B17" s="36" t="s">
        <v>515</v>
      </c>
    </row>
    <row r="18" spans="1:2" x14ac:dyDescent="0.25">
      <c r="A18" s="76">
        <v>39140</v>
      </c>
      <c r="B18" s="36">
        <v>316</v>
      </c>
    </row>
    <row r="19" spans="1:2" x14ac:dyDescent="0.25">
      <c r="A19" s="76">
        <v>41750</v>
      </c>
      <c r="B19" s="36">
        <v>34.1</v>
      </c>
    </row>
    <row r="20" spans="1:2" x14ac:dyDescent="0.25">
      <c r="A20" s="76">
        <v>43497</v>
      </c>
      <c r="B20" s="36">
        <v>375</v>
      </c>
    </row>
    <row r="21" spans="1:2" x14ac:dyDescent="0.25">
      <c r="A21" s="76">
        <v>51014</v>
      </c>
      <c r="B21" s="36" t="s">
        <v>515</v>
      </c>
    </row>
    <row r="22" spans="1:2" x14ac:dyDescent="0.25">
      <c r="A22" s="76">
        <v>52583</v>
      </c>
      <c r="B22" s="77" t="s">
        <v>516</v>
      </c>
    </row>
    <row r="23" spans="1:2" x14ac:dyDescent="0.25">
      <c r="A23" s="76">
        <v>53791</v>
      </c>
      <c r="B23" s="36">
        <v>354</v>
      </c>
    </row>
    <row r="24" spans="1:2" x14ac:dyDescent="0.25">
      <c r="A24" s="76">
        <v>55534</v>
      </c>
      <c r="B24" s="77" t="s">
        <v>516</v>
      </c>
    </row>
    <row r="25" spans="1:2" x14ac:dyDescent="0.25">
      <c r="A25" s="76">
        <v>55538</v>
      </c>
      <c r="B25" s="36">
        <v>205</v>
      </c>
    </row>
    <row r="26" spans="1:2" x14ac:dyDescent="0.25">
      <c r="A26" s="76">
        <v>56091</v>
      </c>
      <c r="B26" s="36">
        <v>211</v>
      </c>
    </row>
    <row r="27" spans="1:2" x14ac:dyDescent="0.25">
      <c r="A27" s="76">
        <v>56127</v>
      </c>
      <c r="B27" s="36" t="s">
        <v>515</v>
      </c>
    </row>
    <row r="28" spans="1:2" x14ac:dyDescent="0.25">
      <c r="A28" s="76">
        <v>56237</v>
      </c>
      <c r="B28" s="36">
        <v>297</v>
      </c>
    </row>
    <row r="29" spans="1:2" x14ac:dyDescent="0.25">
      <c r="A29" s="76">
        <v>56246</v>
      </c>
      <c r="B29" s="77" t="s">
        <v>516</v>
      </c>
    </row>
    <row r="30" spans="1:2" x14ac:dyDescent="0.25">
      <c r="A30" s="76">
        <v>56257</v>
      </c>
      <c r="B30" s="36" t="s">
        <v>515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E7" sqref="E7"/>
    </sheetView>
  </sheetViews>
  <sheetFormatPr defaultRowHeight="15" x14ac:dyDescent="0.25"/>
  <cols>
    <col min="1" max="1" width="15.5703125" customWidth="1"/>
    <col min="2" max="2" width="18.28515625" customWidth="1"/>
  </cols>
  <sheetData>
    <row r="1" spans="1:2" x14ac:dyDescent="0.25">
      <c r="A1" s="28" t="s">
        <v>514</v>
      </c>
      <c r="B1" s="28" t="s">
        <v>552</v>
      </c>
    </row>
    <row r="2" spans="1:2" x14ac:dyDescent="0.25">
      <c r="A2" s="76">
        <v>3810</v>
      </c>
      <c r="B2" s="36" t="s">
        <v>515</v>
      </c>
    </row>
    <row r="3" spans="1:2" x14ac:dyDescent="0.25">
      <c r="A3" s="76">
        <v>4364</v>
      </c>
      <c r="B3" s="36">
        <v>211</v>
      </c>
    </row>
    <row r="4" spans="1:2" x14ac:dyDescent="0.25">
      <c r="A4" s="76">
        <v>4424</v>
      </c>
      <c r="B4" s="36" t="s">
        <v>515</v>
      </c>
    </row>
    <row r="5" spans="1:2" x14ac:dyDescent="0.25">
      <c r="A5" s="76">
        <v>5544</v>
      </c>
      <c r="B5" s="77" t="s">
        <v>516</v>
      </c>
    </row>
    <row r="6" spans="1:2" x14ac:dyDescent="0.25">
      <c r="A6" s="76">
        <v>15517</v>
      </c>
      <c r="B6" s="77" t="s">
        <v>516</v>
      </c>
    </row>
    <row r="7" spans="1:2" x14ac:dyDescent="0.25">
      <c r="A7" s="76">
        <v>19807</v>
      </c>
      <c r="B7" s="36">
        <v>163</v>
      </c>
    </row>
    <row r="8" spans="1:2" x14ac:dyDescent="0.25">
      <c r="A8" s="76">
        <v>21161</v>
      </c>
      <c r="B8" s="77" t="s">
        <v>516</v>
      </c>
    </row>
    <row r="9" spans="1:2" x14ac:dyDescent="0.25">
      <c r="A9" s="76">
        <v>24190</v>
      </c>
      <c r="B9" s="77" t="s">
        <v>516</v>
      </c>
    </row>
    <row r="10" spans="1:2" x14ac:dyDescent="0.25">
      <c r="A10" s="76">
        <v>25927</v>
      </c>
      <c r="B10" s="77" t="s">
        <v>516</v>
      </c>
    </row>
    <row r="11" spans="1:2" x14ac:dyDescent="0.25">
      <c r="A11" s="76">
        <v>27890</v>
      </c>
      <c r="B11" s="36">
        <v>185</v>
      </c>
    </row>
    <row r="12" spans="1:2" x14ac:dyDescent="0.25">
      <c r="A12" s="76">
        <v>29845</v>
      </c>
      <c r="B12" s="36" t="s">
        <v>515</v>
      </c>
    </row>
    <row r="13" spans="1:2" x14ac:dyDescent="0.25">
      <c r="A13" s="76">
        <v>30560</v>
      </c>
      <c r="B13" s="36" t="s">
        <v>515</v>
      </c>
    </row>
    <row r="14" spans="1:2" x14ac:dyDescent="0.25">
      <c r="A14" s="76">
        <v>30567</v>
      </c>
      <c r="B14" s="77" t="s">
        <v>516</v>
      </c>
    </row>
    <row r="15" spans="1:2" x14ac:dyDescent="0.25">
      <c r="A15" s="76">
        <v>34984</v>
      </c>
      <c r="B15" s="77" t="s">
        <v>516</v>
      </c>
    </row>
    <row r="16" spans="1:2" x14ac:dyDescent="0.25">
      <c r="A16" s="76">
        <v>38640</v>
      </c>
      <c r="B16" s="36">
        <v>389</v>
      </c>
    </row>
    <row r="17" spans="1:2" x14ac:dyDescent="0.25">
      <c r="A17" s="76">
        <v>38911</v>
      </c>
      <c r="B17" s="77" t="s">
        <v>516</v>
      </c>
    </row>
    <row r="18" spans="1:2" x14ac:dyDescent="0.25">
      <c r="A18" s="76">
        <v>39140</v>
      </c>
      <c r="B18" s="77" t="s">
        <v>516</v>
      </c>
    </row>
    <row r="19" spans="1:2" x14ac:dyDescent="0.25">
      <c r="A19" s="76">
        <v>41750</v>
      </c>
      <c r="B19" s="77" t="s">
        <v>516</v>
      </c>
    </row>
    <row r="20" spans="1:2" x14ac:dyDescent="0.25">
      <c r="A20" s="76">
        <v>43497</v>
      </c>
      <c r="B20" s="36">
        <v>221</v>
      </c>
    </row>
    <row r="21" spans="1:2" x14ac:dyDescent="0.25">
      <c r="A21" s="76">
        <v>51014</v>
      </c>
      <c r="B21" s="36">
        <v>351</v>
      </c>
    </row>
    <row r="22" spans="1:2" x14ac:dyDescent="0.25">
      <c r="A22" s="76">
        <v>52583</v>
      </c>
      <c r="B22" s="36" t="s">
        <v>515</v>
      </c>
    </row>
    <row r="23" spans="1:2" x14ac:dyDescent="0.25">
      <c r="A23" s="76">
        <v>53791</v>
      </c>
      <c r="B23" s="77" t="s">
        <v>516</v>
      </c>
    </row>
    <row r="24" spans="1:2" x14ac:dyDescent="0.25">
      <c r="A24" s="76">
        <v>55534</v>
      </c>
      <c r="B24" s="77" t="s">
        <v>516</v>
      </c>
    </row>
    <row r="25" spans="1:2" x14ac:dyDescent="0.25">
      <c r="A25" s="76">
        <v>55538</v>
      </c>
      <c r="B25" s="77" t="s">
        <v>516</v>
      </c>
    </row>
    <row r="26" spans="1:2" x14ac:dyDescent="0.25">
      <c r="A26" s="76">
        <v>56091</v>
      </c>
      <c r="B26" s="77" t="s">
        <v>516</v>
      </c>
    </row>
    <row r="27" spans="1:2" x14ac:dyDescent="0.25">
      <c r="A27" s="76">
        <v>56127</v>
      </c>
      <c r="B27" s="36">
        <v>246</v>
      </c>
    </row>
    <row r="28" spans="1:2" x14ac:dyDescent="0.25">
      <c r="A28" s="76">
        <v>56237</v>
      </c>
      <c r="B28" s="36">
        <v>242</v>
      </c>
    </row>
    <row r="29" spans="1:2" x14ac:dyDescent="0.25">
      <c r="A29" s="76">
        <v>56246</v>
      </c>
      <c r="B29" s="77" t="s">
        <v>516</v>
      </c>
    </row>
    <row r="30" spans="1:2" x14ac:dyDescent="0.25">
      <c r="A30" s="76">
        <v>56257</v>
      </c>
      <c r="B30" s="77" t="s">
        <v>516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workbookViewId="0">
      <selection activeCell="D23" sqref="D23"/>
    </sheetView>
  </sheetViews>
  <sheetFormatPr defaultRowHeight="15" x14ac:dyDescent="0.25"/>
  <cols>
    <col min="1" max="1" width="20.42578125" style="80" customWidth="1"/>
    <col min="3" max="3" width="15.7109375" customWidth="1"/>
    <col min="4" max="4" width="54.140625" customWidth="1"/>
  </cols>
  <sheetData>
    <row r="1" spans="1:7" ht="25.5" customHeight="1" x14ac:dyDescent="0.25">
      <c r="A1" s="78" t="s">
        <v>538</v>
      </c>
      <c r="D1" s="117" t="s">
        <v>553</v>
      </c>
    </row>
    <row r="2" spans="1:7" x14ac:dyDescent="0.25">
      <c r="A2" s="65">
        <v>190744</v>
      </c>
      <c r="D2" s="117"/>
      <c r="E2" s="79"/>
      <c r="F2" s="79"/>
      <c r="G2" s="79"/>
    </row>
    <row r="3" spans="1:7" x14ac:dyDescent="0.25">
      <c r="A3" s="65">
        <v>190744</v>
      </c>
      <c r="D3" s="117"/>
    </row>
    <row r="4" spans="1:7" x14ac:dyDescent="0.25">
      <c r="A4" s="65">
        <v>10006606</v>
      </c>
    </row>
    <row r="5" spans="1:7" ht="15" customHeight="1" x14ac:dyDescent="0.25">
      <c r="A5" s="65">
        <v>10006607</v>
      </c>
      <c r="C5" s="101"/>
      <c r="D5" s="102"/>
    </row>
    <row r="6" spans="1:7" ht="15" customHeight="1" x14ac:dyDescent="0.25">
      <c r="A6" s="65">
        <v>10006610</v>
      </c>
      <c r="C6" s="101"/>
      <c r="D6" s="102"/>
    </row>
    <row r="7" spans="1:7" ht="15" customHeight="1" x14ac:dyDescent="0.25">
      <c r="A7" s="65">
        <v>10031909</v>
      </c>
      <c r="C7" s="101"/>
      <c r="D7" s="102"/>
    </row>
    <row r="8" spans="1:7" ht="20.25" x14ac:dyDescent="0.25">
      <c r="A8" s="65">
        <v>10033496</v>
      </c>
      <c r="C8" s="97" t="s">
        <v>0</v>
      </c>
      <c r="D8" s="97" t="s">
        <v>543</v>
      </c>
    </row>
    <row r="9" spans="1:7" ht="15.75" x14ac:dyDescent="0.25">
      <c r="A9" s="65">
        <v>10034481</v>
      </c>
      <c r="C9" s="98">
        <v>1</v>
      </c>
      <c r="D9" s="98" t="s">
        <v>518</v>
      </c>
    </row>
    <row r="10" spans="1:7" ht="15.75" x14ac:dyDescent="0.25">
      <c r="A10" s="65">
        <v>10036929</v>
      </c>
      <c r="C10" s="98">
        <v>2</v>
      </c>
      <c r="D10" s="98" t="s">
        <v>519</v>
      </c>
    </row>
    <row r="11" spans="1:7" ht="15.75" x14ac:dyDescent="0.25">
      <c r="A11" s="65">
        <v>10043021</v>
      </c>
      <c r="C11" s="98">
        <v>3</v>
      </c>
      <c r="D11" s="98" t="s">
        <v>520</v>
      </c>
    </row>
    <row r="12" spans="1:7" ht="15.75" x14ac:dyDescent="0.25">
      <c r="A12" s="65">
        <v>10045636</v>
      </c>
      <c r="C12" s="98">
        <v>4</v>
      </c>
      <c r="D12" s="98" t="s">
        <v>521</v>
      </c>
    </row>
    <row r="13" spans="1:7" ht="15.75" x14ac:dyDescent="0.25">
      <c r="A13" s="65">
        <v>10045746</v>
      </c>
      <c r="C13" s="98">
        <v>5</v>
      </c>
      <c r="D13" s="98" t="s">
        <v>522</v>
      </c>
    </row>
    <row r="14" spans="1:7" ht="15.75" x14ac:dyDescent="0.25">
      <c r="A14" s="65">
        <v>10045773</v>
      </c>
      <c r="C14" s="98">
        <v>6</v>
      </c>
      <c r="D14" s="98" t="s">
        <v>523</v>
      </c>
    </row>
    <row r="15" spans="1:7" ht="15.75" x14ac:dyDescent="0.25">
      <c r="A15" s="65">
        <v>10045893</v>
      </c>
      <c r="C15" s="98">
        <v>7</v>
      </c>
      <c r="D15" s="98" t="s">
        <v>524</v>
      </c>
    </row>
    <row r="16" spans="1:7" ht="15.75" x14ac:dyDescent="0.25">
      <c r="A16" s="65">
        <v>10046322</v>
      </c>
      <c r="C16" s="98">
        <v>8</v>
      </c>
      <c r="D16" s="98" t="s">
        <v>525</v>
      </c>
    </row>
    <row r="17" spans="1:4" ht="15.75" x14ac:dyDescent="0.25">
      <c r="A17" s="65">
        <v>10046775</v>
      </c>
      <c r="C17" s="98">
        <v>9</v>
      </c>
      <c r="D17" s="98" t="s">
        <v>526</v>
      </c>
    </row>
    <row r="18" spans="1:4" ht="15.75" x14ac:dyDescent="0.25">
      <c r="A18" s="65">
        <v>10047533</v>
      </c>
      <c r="C18" s="98">
        <v>10</v>
      </c>
      <c r="D18" s="98" t="s">
        <v>527</v>
      </c>
    </row>
    <row r="19" spans="1:4" ht="15.75" x14ac:dyDescent="0.25">
      <c r="A19" s="65">
        <v>10047546</v>
      </c>
      <c r="C19" s="98">
        <v>11</v>
      </c>
      <c r="D19" s="98" t="s">
        <v>528</v>
      </c>
    </row>
    <row r="20" spans="1:4" ht="15.75" x14ac:dyDescent="0.25">
      <c r="A20" s="65">
        <v>10047603</v>
      </c>
      <c r="C20" s="98">
        <v>12</v>
      </c>
      <c r="D20" s="98" t="s">
        <v>529</v>
      </c>
    </row>
    <row r="21" spans="1:4" ht="15.75" x14ac:dyDescent="0.25">
      <c r="A21" s="65">
        <v>10047927</v>
      </c>
      <c r="C21" s="98">
        <v>13</v>
      </c>
      <c r="D21" s="98" t="s">
        <v>530</v>
      </c>
    </row>
    <row r="22" spans="1:4" ht="15.75" x14ac:dyDescent="0.25">
      <c r="A22" s="65">
        <v>10048766</v>
      </c>
      <c r="C22" s="98">
        <v>14</v>
      </c>
      <c r="D22" s="98" t="s">
        <v>531</v>
      </c>
    </row>
    <row r="23" spans="1:4" ht="15.75" x14ac:dyDescent="0.25">
      <c r="A23" s="65">
        <v>10049166</v>
      </c>
      <c r="C23" s="98">
        <v>15</v>
      </c>
      <c r="D23" s="98" t="s">
        <v>532</v>
      </c>
    </row>
    <row r="24" spans="1:4" ht="15.75" x14ac:dyDescent="0.25">
      <c r="A24" s="65">
        <v>10049205</v>
      </c>
      <c r="C24" s="98">
        <v>16</v>
      </c>
      <c r="D24" s="98" t="s">
        <v>533</v>
      </c>
    </row>
    <row r="25" spans="1:4" ht="15.75" x14ac:dyDescent="0.25">
      <c r="A25" s="65">
        <v>10049217</v>
      </c>
      <c r="C25" s="98">
        <v>17</v>
      </c>
      <c r="D25" s="98" t="s">
        <v>534</v>
      </c>
    </row>
    <row r="26" spans="1:4" ht="15.75" x14ac:dyDescent="0.25">
      <c r="A26" s="65">
        <v>10049220</v>
      </c>
      <c r="C26" s="98">
        <v>18</v>
      </c>
      <c r="D26" s="98" t="s">
        <v>535</v>
      </c>
    </row>
    <row r="27" spans="1:4" ht="15.75" x14ac:dyDescent="0.25">
      <c r="A27" s="65">
        <v>10049367</v>
      </c>
      <c r="C27" s="98">
        <v>19</v>
      </c>
      <c r="D27" s="98" t="s">
        <v>536</v>
      </c>
    </row>
    <row r="28" spans="1:4" ht="15.75" x14ac:dyDescent="0.25">
      <c r="A28" s="65">
        <v>10049368</v>
      </c>
      <c r="C28" s="98">
        <v>20</v>
      </c>
      <c r="D28" s="98" t="s">
        <v>537</v>
      </c>
    </row>
    <row r="29" spans="1:4" x14ac:dyDescent="0.25">
      <c r="A29" s="65">
        <v>10049371</v>
      </c>
    </row>
    <row r="30" spans="1:4" x14ac:dyDescent="0.25">
      <c r="A30" s="65">
        <v>10049381</v>
      </c>
    </row>
    <row r="31" spans="1:4" x14ac:dyDescent="0.25">
      <c r="A31" s="65">
        <v>10049418</v>
      </c>
    </row>
    <row r="32" spans="1:4" x14ac:dyDescent="0.25">
      <c r="A32" s="65">
        <v>10049456</v>
      </c>
    </row>
    <row r="33" spans="1:1" x14ac:dyDescent="0.25">
      <c r="A33" s="65">
        <v>10049488</v>
      </c>
    </row>
    <row r="34" spans="1:1" x14ac:dyDescent="0.25">
      <c r="A34" s="65">
        <v>10049505</v>
      </c>
    </row>
    <row r="35" spans="1:1" x14ac:dyDescent="0.25">
      <c r="A35" s="65">
        <v>10049513</v>
      </c>
    </row>
    <row r="36" spans="1:1" x14ac:dyDescent="0.25">
      <c r="A36" s="65">
        <v>10049514</v>
      </c>
    </row>
    <row r="37" spans="1:1" x14ac:dyDescent="0.25">
      <c r="A37" s="65">
        <v>10049516</v>
      </c>
    </row>
    <row r="38" spans="1:1" x14ac:dyDescent="0.25">
      <c r="A38" s="65">
        <v>10049668</v>
      </c>
    </row>
    <row r="39" spans="1:1" x14ac:dyDescent="0.25">
      <c r="A39" s="65">
        <v>7008</v>
      </c>
    </row>
    <row r="40" spans="1:1" x14ac:dyDescent="0.25">
      <c r="A40" s="65">
        <v>17647</v>
      </c>
    </row>
    <row r="41" spans="1:1" x14ac:dyDescent="0.25">
      <c r="A41" s="65">
        <v>20569</v>
      </c>
    </row>
    <row r="42" spans="1:1" x14ac:dyDescent="0.25">
      <c r="A42" s="65">
        <v>24364</v>
      </c>
    </row>
    <row r="43" spans="1:1" x14ac:dyDescent="0.25">
      <c r="A43" s="65">
        <v>24382</v>
      </c>
    </row>
    <row r="44" spans="1:1" x14ac:dyDescent="0.25">
      <c r="A44" s="65">
        <v>24540</v>
      </c>
    </row>
    <row r="45" spans="1:1" x14ac:dyDescent="0.25">
      <c r="A45" s="65">
        <v>24940</v>
      </c>
    </row>
    <row r="46" spans="1:1" x14ac:dyDescent="0.25">
      <c r="A46" s="65">
        <v>29622</v>
      </c>
    </row>
    <row r="47" spans="1:1" x14ac:dyDescent="0.25">
      <c r="A47" s="65">
        <v>29838</v>
      </c>
    </row>
    <row r="48" spans="1:1" x14ac:dyDescent="0.25">
      <c r="A48" s="65">
        <v>35712</v>
      </c>
    </row>
    <row r="49" spans="1:1" x14ac:dyDescent="0.25">
      <c r="A49" s="65">
        <v>40626</v>
      </c>
    </row>
    <row r="50" spans="1:1" x14ac:dyDescent="0.25">
      <c r="A50" s="65">
        <v>40898</v>
      </c>
    </row>
    <row r="51" spans="1:1" x14ac:dyDescent="0.25">
      <c r="A51" s="65">
        <v>64137</v>
      </c>
    </row>
    <row r="52" spans="1:1" x14ac:dyDescent="0.25">
      <c r="A52" s="65">
        <v>73567</v>
      </c>
    </row>
    <row r="53" spans="1:1" x14ac:dyDescent="0.25">
      <c r="A53" s="65">
        <v>76584</v>
      </c>
    </row>
    <row r="54" spans="1:1" x14ac:dyDescent="0.25">
      <c r="A54" s="65">
        <v>79988</v>
      </c>
    </row>
    <row r="55" spans="1:1" x14ac:dyDescent="0.25">
      <c r="A55" s="65">
        <v>92329</v>
      </c>
    </row>
    <row r="56" spans="1:1" x14ac:dyDescent="0.25">
      <c r="A56" s="65">
        <v>94865</v>
      </c>
    </row>
    <row r="57" spans="1:1" x14ac:dyDescent="0.25">
      <c r="A57" s="65">
        <v>148877</v>
      </c>
    </row>
    <row r="58" spans="1:1" x14ac:dyDescent="0.25">
      <c r="A58" s="65">
        <v>148912</v>
      </c>
    </row>
    <row r="59" spans="1:1" x14ac:dyDescent="0.25">
      <c r="A59" s="65">
        <v>164893</v>
      </c>
    </row>
    <row r="60" spans="1:1" x14ac:dyDescent="0.25">
      <c r="A60" s="65">
        <v>176157</v>
      </c>
    </row>
    <row r="61" spans="1:1" x14ac:dyDescent="0.25">
      <c r="A61" s="65">
        <v>187875</v>
      </c>
    </row>
    <row r="62" spans="1:1" x14ac:dyDescent="0.25">
      <c r="A62" s="65">
        <v>194181</v>
      </c>
    </row>
    <row r="63" spans="1:1" x14ac:dyDescent="0.25">
      <c r="A63" s="65">
        <v>199598</v>
      </c>
    </row>
    <row r="64" spans="1:1" x14ac:dyDescent="0.25">
      <c r="A64" s="65">
        <v>235526</v>
      </c>
    </row>
    <row r="65" spans="1:1" x14ac:dyDescent="0.25">
      <c r="A65" s="65">
        <v>285651</v>
      </c>
    </row>
    <row r="66" spans="1:1" x14ac:dyDescent="0.25">
      <c r="A66" s="65">
        <v>287199</v>
      </c>
    </row>
    <row r="67" spans="1:1" x14ac:dyDescent="0.25">
      <c r="A67" s="65">
        <v>307437</v>
      </c>
    </row>
    <row r="68" spans="1:1" x14ac:dyDescent="0.25">
      <c r="A68" s="65">
        <v>394791</v>
      </c>
    </row>
    <row r="69" spans="1:1" x14ac:dyDescent="0.25">
      <c r="A69" s="65">
        <v>414343</v>
      </c>
    </row>
    <row r="70" spans="1:1" x14ac:dyDescent="0.25">
      <c r="A70" s="65">
        <v>422539</v>
      </c>
    </row>
    <row r="71" spans="1:1" x14ac:dyDescent="0.25">
      <c r="A71" s="65">
        <v>429032</v>
      </c>
    </row>
    <row r="72" spans="1:1" x14ac:dyDescent="0.25">
      <c r="A72" s="65">
        <v>435283</v>
      </c>
    </row>
    <row r="73" spans="1:1" x14ac:dyDescent="0.25">
      <c r="A73" s="65">
        <v>462046</v>
      </c>
    </row>
    <row r="74" spans="1:1" x14ac:dyDescent="0.25">
      <c r="A74" s="65">
        <v>471466</v>
      </c>
    </row>
    <row r="75" spans="1:1" x14ac:dyDescent="0.25">
      <c r="A75" s="65">
        <v>473473</v>
      </c>
    </row>
    <row r="76" spans="1:1" x14ac:dyDescent="0.25">
      <c r="A76" s="65">
        <v>520249</v>
      </c>
    </row>
    <row r="77" spans="1:1" x14ac:dyDescent="0.25">
      <c r="A77" s="65">
        <v>526020</v>
      </c>
    </row>
    <row r="78" spans="1:1" x14ac:dyDescent="0.25">
      <c r="A78" s="65">
        <v>573008</v>
      </c>
    </row>
    <row r="79" spans="1:1" x14ac:dyDescent="0.25">
      <c r="A79" s="65">
        <v>581858</v>
      </c>
    </row>
    <row r="80" spans="1:1" x14ac:dyDescent="0.25">
      <c r="A80" s="65">
        <v>582753</v>
      </c>
    </row>
    <row r="81" spans="1:1" x14ac:dyDescent="0.25">
      <c r="A81" s="65">
        <v>611529</v>
      </c>
    </row>
    <row r="82" spans="1:1" x14ac:dyDescent="0.25">
      <c r="A82" s="65">
        <v>632898</v>
      </c>
    </row>
    <row r="83" spans="1:1" x14ac:dyDescent="0.25">
      <c r="A83" s="65">
        <v>637502</v>
      </c>
    </row>
    <row r="84" spans="1:1" x14ac:dyDescent="0.25">
      <c r="A84" s="65">
        <v>698427</v>
      </c>
    </row>
    <row r="85" spans="1:1" x14ac:dyDescent="0.25">
      <c r="A85" s="65">
        <v>721828</v>
      </c>
    </row>
    <row r="86" spans="1:1" x14ac:dyDescent="0.25">
      <c r="A86" s="65">
        <v>748454</v>
      </c>
    </row>
    <row r="87" spans="1:1" x14ac:dyDescent="0.25">
      <c r="A87" s="65">
        <v>753227</v>
      </c>
    </row>
    <row r="88" spans="1:1" x14ac:dyDescent="0.25">
      <c r="A88" s="65">
        <v>762089</v>
      </c>
    </row>
    <row r="89" spans="1:1" x14ac:dyDescent="0.25">
      <c r="A89" s="65">
        <v>768176</v>
      </c>
    </row>
    <row r="90" spans="1:1" x14ac:dyDescent="0.25">
      <c r="A90" s="65">
        <v>776486</v>
      </c>
    </row>
    <row r="91" spans="1:1" x14ac:dyDescent="0.25">
      <c r="A91" s="65">
        <v>820001</v>
      </c>
    </row>
    <row r="92" spans="1:1" x14ac:dyDescent="0.25">
      <c r="A92" s="65">
        <v>844826</v>
      </c>
    </row>
    <row r="93" spans="1:1" x14ac:dyDescent="0.25">
      <c r="A93" s="65">
        <v>861066</v>
      </c>
    </row>
    <row r="94" spans="1:1" x14ac:dyDescent="0.25">
      <c r="A94" s="65">
        <v>885499</v>
      </c>
    </row>
    <row r="95" spans="1:1" x14ac:dyDescent="0.25">
      <c r="A95" s="65">
        <v>898187</v>
      </c>
    </row>
    <row r="96" spans="1:1" x14ac:dyDescent="0.25">
      <c r="A96" s="65">
        <v>899997</v>
      </c>
    </row>
    <row r="97" spans="1:1" x14ac:dyDescent="0.25">
      <c r="A97" s="65">
        <v>926039</v>
      </c>
    </row>
    <row r="98" spans="1:1" x14ac:dyDescent="0.25">
      <c r="A98" s="65">
        <v>956266</v>
      </c>
    </row>
    <row r="99" spans="1:1" x14ac:dyDescent="0.25">
      <c r="A99" s="65">
        <v>1002973</v>
      </c>
    </row>
    <row r="100" spans="1:1" x14ac:dyDescent="0.25">
      <c r="A100" s="65">
        <v>1007510</v>
      </c>
    </row>
    <row r="101" spans="1:1" x14ac:dyDescent="0.25">
      <c r="A101" s="65">
        <v>1021307</v>
      </c>
    </row>
    <row r="102" spans="1:1" x14ac:dyDescent="0.25">
      <c r="A102" s="65">
        <v>1030059</v>
      </c>
    </row>
    <row r="103" spans="1:1" x14ac:dyDescent="0.25">
      <c r="A103" s="65">
        <v>1043880</v>
      </c>
    </row>
    <row r="104" spans="1:1" x14ac:dyDescent="0.25">
      <c r="A104" s="65">
        <v>1071757</v>
      </c>
    </row>
    <row r="105" spans="1:1" x14ac:dyDescent="0.25">
      <c r="A105" s="65">
        <v>1076170</v>
      </c>
    </row>
    <row r="106" spans="1:1" x14ac:dyDescent="0.25">
      <c r="A106" s="65">
        <v>1081199</v>
      </c>
    </row>
    <row r="107" spans="1:1" x14ac:dyDescent="0.25">
      <c r="A107" s="65">
        <v>1094110</v>
      </c>
    </row>
    <row r="108" spans="1:1" x14ac:dyDescent="0.25">
      <c r="A108" s="65">
        <v>1103151</v>
      </c>
    </row>
    <row r="109" spans="1:1" x14ac:dyDescent="0.25">
      <c r="A109" s="65">
        <v>1111149</v>
      </c>
    </row>
    <row r="110" spans="1:1" x14ac:dyDescent="0.25">
      <c r="A110" s="65">
        <v>1117539</v>
      </c>
    </row>
    <row r="111" spans="1:1" x14ac:dyDescent="0.25">
      <c r="A111" s="65">
        <v>1118834</v>
      </c>
    </row>
    <row r="112" spans="1:1" x14ac:dyDescent="0.25">
      <c r="A112" s="65">
        <v>1119568</v>
      </c>
    </row>
    <row r="113" spans="1:1" x14ac:dyDescent="0.25">
      <c r="A113" s="65">
        <v>1133042</v>
      </c>
    </row>
    <row r="114" spans="1:1" x14ac:dyDescent="0.25">
      <c r="A114" s="65">
        <v>1271890</v>
      </c>
    </row>
    <row r="115" spans="1:1" x14ac:dyDescent="0.25">
      <c r="A115" s="65">
        <v>1280355</v>
      </c>
    </row>
    <row r="116" spans="1:1" x14ac:dyDescent="0.25">
      <c r="A116" s="65">
        <v>1329249</v>
      </c>
    </row>
    <row r="117" spans="1:1" x14ac:dyDescent="0.25">
      <c r="A117" s="65">
        <v>1335124</v>
      </c>
    </row>
    <row r="118" spans="1:1" x14ac:dyDescent="0.25">
      <c r="A118" s="65">
        <v>1386657</v>
      </c>
    </row>
    <row r="119" spans="1:1" x14ac:dyDescent="0.25">
      <c r="A119" s="65">
        <v>1401128</v>
      </c>
    </row>
    <row r="120" spans="1:1" x14ac:dyDescent="0.25">
      <c r="A120" s="65">
        <v>1407677</v>
      </c>
    </row>
    <row r="121" spans="1:1" x14ac:dyDescent="0.25">
      <c r="A121" s="65">
        <v>1432326</v>
      </c>
    </row>
    <row r="122" spans="1:1" x14ac:dyDescent="0.25">
      <c r="A122" s="65">
        <v>1439910</v>
      </c>
    </row>
    <row r="123" spans="1:1" x14ac:dyDescent="0.25">
      <c r="A123" s="65">
        <v>1453860</v>
      </c>
    </row>
    <row r="124" spans="1:1" x14ac:dyDescent="0.25">
      <c r="A124" s="65">
        <v>1467519</v>
      </c>
    </row>
    <row r="125" spans="1:1" x14ac:dyDescent="0.25">
      <c r="A125" s="65">
        <v>1478811</v>
      </c>
    </row>
    <row r="126" spans="1:1" x14ac:dyDescent="0.25">
      <c r="A126" s="65">
        <v>1479063</v>
      </c>
    </row>
    <row r="127" spans="1:1" x14ac:dyDescent="0.25">
      <c r="A127" s="65">
        <v>1490469</v>
      </c>
    </row>
    <row r="128" spans="1:1" x14ac:dyDescent="0.25">
      <c r="A128" s="65">
        <v>1492060</v>
      </c>
    </row>
    <row r="129" spans="1:1" x14ac:dyDescent="0.25">
      <c r="A129" s="65">
        <v>1539531</v>
      </c>
    </row>
    <row r="130" spans="1:1" x14ac:dyDescent="0.25">
      <c r="A130" s="65">
        <v>1589080</v>
      </c>
    </row>
    <row r="131" spans="1:1" x14ac:dyDescent="0.25">
      <c r="A131" s="65">
        <v>1592588</v>
      </c>
    </row>
    <row r="132" spans="1:1" x14ac:dyDescent="0.25">
      <c r="A132" s="65">
        <v>1617878</v>
      </c>
    </row>
    <row r="133" spans="1:1" x14ac:dyDescent="0.25">
      <c r="A133" s="65">
        <v>1627004</v>
      </c>
    </row>
    <row r="134" spans="1:1" x14ac:dyDescent="0.25">
      <c r="A134" s="65">
        <v>1627858</v>
      </c>
    </row>
    <row r="135" spans="1:1" x14ac:dyDescent="0.25">
      <c r="A135" s="65">
        <v>1635823</v>
      </c>
    </row>
    <row r="136" spans="1:1" x14ac:dyDescent="0.25">
      <c r="A136" s="65">
        <v>1637552</v>
      </c>
    </row>
    <row r="137" spans="1:1" x14ac:dyDescent="0.25">
      <c r="A137" s="65">
        <v>1675829</v>
      </c>
    </row>
    <row r="138" spans="1:1" x14ac:dyDescent="0.25">
      <c r="A138" s="65">
        <v>1685496</v>
      </c>
    </row>
    <row r="139" spans="1:1" x14ac:dyDescent="0.25">
      <c r="A139" s="65">
        <v>1686675</v>
      </c>
    </row>
    <row r="140" spans="1:1" x14ac:dyDescent="0.25">
      <c r="A140" s="65">
        <v>1695022</v>
      </c>
    </row>
    <row r="141" spans="1:1" x14ac:dyDescent="0.25">
      <c r="A141" s="65">
        <v>1699622</v>
      </c>
    </row>
    <row r="142" spans="1:1" x14ac:dyDescent="0.25">
      <c r="A142" s="65">
        <v>1713417</v>
      </c>
    </row>
    <row r="143" spans="1:1" x14ac:dyDescent="0.25">
      <c r="A143" s="65">
        <v>1728132</v>
      </c>
    </row>
    <row r="144" spans="1:1" x14ac:dyDescent="0.25">
      <c r="A144" s="65">
        <v>1740276</v>
      </c>
    </row>
    <row r="145" spans="1:1" x14ac:dyDescent="0.25">
      <c r="A145" s="65">
        <v>1741568</v>
      </c>
    </row>
    <row r="146" spans="1:1" x14ac:dyDescent="0.25">
      <c r="A146" s="65">
        <v>1742418</v>
      </c>
    </row>
    <row r="147" spans="1:1" x14ac:dyDescent="0.25">
      <c r="A147" s="65">
        <v>1753654</v>
      </c>
    </row>
    <row r="148" spans="1:1" x14ac:dyDescent="0.25">
      <c r="A148" s="65">
        <v>1759624</v>
      </c>
    </row>
    <row r="149" spans="1:1" x14ac:dyDescent="0.25">
      <c r="A149" s="65">
        <v>1760538</v>
      </c>
    </row>
    <row r="150" spans="1:1" x14ac:dyDescent="0.25">
      <c r="A150" s="65">
        <v>1768801</v>
      </c>
    </row>
    <row r="151" spans="1:1" x14ac:dyDescent="0.25">
      <c r="A151" s="65">
        <v>1777606</v>
      </c>
    </row>
    <row r="152" spans="1:1" x14ac:dyDescent="0.25">
      <c r="A152" s="65">
        <v>1783141</v>
      </c>
    </row>
    <row r="153" spans="1:1" x14ac:dyDescent="0.25">
      <c r="A153" s="65">
        <v>1783400</v>
      </c>
    </row>
    <row r="154" spans="1:1" x14ac:dyDescent="0.25">
      <c r="A154" s="65">
        <v>1783666</v>
      </c>
    </row>
    <row r="155" spans="1:1" x14ac:dyDescent="0.25">
      <c r="A155" s="65">
        <v>1783967</v>
      </c>
    </row>
    <row r="156" spans="1:1" x14ac:dyDescent="0.25">
      <c r="A156" s="65">
        <v>1784263</v>
      </c>
    </row>
    <row r="157" spans="1:1" x14ac:dyDescent="0.25">
      <c r="A157" s="65">
        <v>1784286</v>
      </c>
    </row>
    <row r="158" spans="1:1" x14ac:dyDescent="0.25">
      <c r="A158" s="65">
        <v>1784491</v>
      </c>
    </row>
    <row r="159" spans="1:1" x14ac:dyDescent="0.25">
      <c r="A159" s="65">
        <v>1784666</v>
      </c>
    </row>
    <row r="160" spans="1:1" x14ac:dyDescent="0.25">
      <c r="A160" s="65">
        <v>1785087</v>
      </c>
    </row>
    <row r="161" spans="1:1" x14ac:dyDescent="0.25">
      <c r="A161" s="65">
        <v>1785154</v>
      </c>
    </row>
    <row r="162" spans="1:1" x14ac:dyDescent="0.25">
      <c r="A162" s="65">
        <v>1785177</v>
      </c>
    </row>
    <row r="163" spans="1:1" x14ac:dyDescent="0.25">
      <c r="A163" s="65">
        <v>1785190</v>
      </c>
    </row>
    <row r="164" spans="1:1" x14ac:dyDescent="0.25">
      <c r="A164" s="65">
        <v>1785400</v>
      </c>
    </row>
    <row r="165" spans="1:1" x14ac:dyDescent="0.25">
      <c r="A165" s="65">
        <v>1785404</v>
      </c>
    </row>
    <row r="166" spans="1:1" x14ac:dyDescent="0.25">
      <c r="A166" s="65">
        <v>1785962</v>
      </c>
    </row>
    <row r="167" spans="1:1" x14ac:dyDescent="0.25">
      <c r="A167" s="65">
        <v>1785994</v>
      </c>
    </row>
    <row r="168" spans="1:1" x14ac:dyDescent="0.25">
      <c r="A168" s="65">
        <v>1786023</v>
      </c>
    </row>
    <row r="169" spans="1:1" x14ac:dyDescent="0.25">
      <c r="A169" s="65">
        <v>1786032</v>
      </c>
    </row>
    <row r="170" spans="1:1" x14ac:dyDescent="0.25">
      <c r="A170" s="65">
        <v>1786038</v>
      </c>
    </row>
    <row r="171" spans="1:1" x14ac:dyDescent="0.25">
      <c r="A171" s="65">
        <v>1786561</v>
      </c>
    </row>
    <row r="172" spans="1:1" x14ac:dyDescent="0.25">
      <c r="A172" s="65">
        <v>1786747</v>
      </c>
    </row>
    <row r="173" spans="1:1" x14ac:dyDescent="0.25">
      <c r="A173" s="65">
        <v>1786769</v>
      </c>
    </row>
    <row r="174" spans="1:1" x14ac:dyDescent="0.25">
      <c r="A174" s="65">
        <v>1787404</v>
      </c>
    </row>
    <row r="175" spans="1:1" x14ac:dyDescent="0.25">
      <c r="A175" s="65">
        <v>1787845</v>
      </c>
    </row>
    <row r="176" spans="1:1" x14ac:dyDescent="0.25">
      <c r="A176" s="65">
        <v>1788161</v>
      </c>
    </row>
    <row r="177" spans="1:1" x14ac:dyDescent="0.25">
      <c r="A177" s="65">
        <v>1788272</v>
      </c>
    </row>
    <row r="178" spans="1:1" x14ac:dyDescent="0.25">
      <c r="A178" s="65">
        <v>1788586</v>
      </c>
    </row>
    <row r="179" spans="1:1" x14ac:dyDescent="0.25">
      <c r="A179" s="65">
        <v>1788598</v>
      </c>
    </row>
    <row r="180" spans="1:1" x14ac:dyDescent="0.25">
      <c r="A180" s="65">
        <v>1788605</v>
      </c>
    </row>
    <row r="181" spans="1:1" x14ac:dyDescent="0.25">
      <c r="A181" s="65">
        <v>1788886</v>
      </c>
    </row>
    <row r="182" spans="1:1" x14ac:dyDescent="0.25">
      <c r="A182" s="65">
        <v>1789559</v>
      </c>
    </row>
    <row r="183" spans="1:1" x14ac:dyDescent="0.25">
      <c r="A183" s="65">
        <v>1790115</v>
      </c>
    </row>
    <row r="184" spans="1:1" x14ac:dyDescent="0.25">
      <c r="A184" s="65">
        <v>1790117</v>
      </c>
    </row>
    <row r="185" spans="1:1" x14ac:dyDescent="0.25">
      <c r="A185" s="65">
        <v>1790499</v>
      </c>
    </row>
    <row r="186" spans="1:1" x14ac:dyDescent="0.25">
      <c r="A186" s="65">
        <v>1790711</v>
      </c>
    </row>
    <row r="187" spans="1:1" x14ac:dyDescent="0.25">
      <c r="A187" s="65">
        <v>1790858</v>
      </c>
    </row>
    <row r="188" spans="1:1" x14ac:dyDescent="0.25">
      <c r="A188" s="65">
        <v>1790928</v>
      </c>
    </row>
    <row r="189" spans="1:1" x14ac:dyDescent="0.25">
      <c r="A189" s="65">
        <v>1790934</v>
      </c>
    </row>
    <row r="190" spans="1:1" x14ac:dyDescent="0.25">
      <c r="A190" s="65">
        <v>1791001</v>
      </c>
    </row>
    <row r="191" spans="1:1" x14ac:dyDescent="0.25">
      <c r="A191" s="65">
        <v>1791200</v>
      </c>
    </row>
    <row r="192" spans="1:1" x14ac:dyDescent="0.25">
      <c r="A192" s="65">
        <v>1791276</v>
      </c>
    </row>
    <row r="193" spans="1:1" x14ac:dyDescent="0.25">
      <c r="A193" s="65">
        <v>1791398</v>
      </c>
    </row>
    <row r="194" spans="1:1" x14ac:dyDescent="0.25">
      <c r="A194" s="65">
        <v>1791400</v>
      </c>
    </row>
    <row r="195" spans="1:1" x14ac:dyDescent="0.25">
      <c r="A195" s="65">
        <v>1792086</v>
      </c>
    </row>
    <row r="196" spans="1:1" x14ac:dyDescent="0.25">
      <c r="A196" s="65">
        <v>1792090</v>
      </c>
    </row>
    <row r="197" spans="1:1" x14ac:dyDescent="0.25">
      <c r="A197" s="65">
        <v>1792143</v>
      </c>
    </row>
    <row r="198" spans="1:1" x14ac:dyDescent="0.25">
      <c r="A198" s="65">
        <v>1792155</v>
      </c>
    </row>
    <row r="199" spans="1:1" x14ac:dyDescent="0.25">
      <c r="A199" s="65">
        <v>1792206</v>
      </c>
    </row>
    <row r="200" spans="1:1" x14ac:dyDescent="0.25">
      <c r="A200" s="65">
        <v>1792216</v>
      </c>
    </row>
    <row r="201" spans="1:1" x14ac:dyDescent="0.25">
      <c r="A201" s="65">
        <v>1792719</v>
      </c>
    </row>
    <row r="202" spans="1:1" x14ac:dyDescent="0.25">
      <c r="A202" s="65">
        <v>1793030</v>
      </c>
    </row>
    <row r="203" spans="1:1" x14ac:dyDescent="0.25">
      <c r="A203" s="65">
        <v>1793061</v>
      </c>
    </row>
    <row r="204" spans="1:1" x14ac:dyDescent="0.25">
      <c r="A204" s="65">
        <v>1793080</v>
      </c>
    </row>
    <row r="205" spans="1:1" x14ac:dyDescent="0.25">
      <c r="A205" s="65">
        <v>1793350</v>
      </c>
    </row>
    <row r="206" spans="1:1" x14ac:dyDescent="0.25">
      <c r="A206" s="65">
        <v>1793392</v>
      </c>
    </row>
    <row r="207" spans="1:1" x14ac:dyDescent="0.25">
      <c r="A207" s="65">
        <v>1793665</v>
      </c>
    </row>
    <row r="208" spans="1:1" x14ac:dyDescent="0.25">
      <c r="A208" s="65">
        <v>1793744</v>
      </c>
    </row>
    <row r="209" spans="1:1" x14ac:dyDescent="0.25">
      <c r="A209" s="65">
        <v>1793746</v>
      </c>
    </row>
    <row r="210" spans="1:1" x14ac:dyDescent="0.25">
      <c r="A210" s="65">
        <v>1793799</v>
      </c>
    </row>
    <row r="211" spans="1:1" x14ac:dyDescent="0.25">
      <c r="A211" s="65">
        <v>1793806</v>
      </c>
    </row>
    <row r="212" spans="1:1" x14ac:dyDescent="0.25">
      <c r="A212" s="65">
        <v>1793916</v>
      </c>
    </row>
    <row r="213" spans="1:1" x14ac:dyDescent="0.25">
      <c r="A213" s="65">
        <v>1793952</v>
      </c>
    </row>
    <row r="214" spans="1:1" x14ac:dyDescent="0.25">
      <c r="A214" s="65">
        <v>1793958</v>
      </c>
    </row>
    <row r="215" spans="1:1" x14ac:dyDescent="0.25">
      <c r="A215" s="65">
        <v>1793964</v>
      </c>
    </row>
    <row r="216" spans="1:1" x14ac:dyDescent="0.25">
      <c r="A216" s="65">
        <v>1793966</v>
      </c>
    </row>
    <row r="217" spans="1:1" x14ac:dyDescent="0.25">
      <c r="A217" s="65">
        <v>1793991</v>
      </c>
    </row>
    <row r="218" spans="1:1" x14ac:dyDescent="0.25">
      <c r="A218" s="65">
        <v>1793998</v>
      </c>
    </row>
    <row r="219" spans="1:1" x14ac:dyDescent="0.25">
      <c r="A219" s="65">
        <v>1794000</v>
      </c>
    </row>
    <row r="220" spans="1:1" x14ac:dyDescent="0.25">
      <c r="A220" s="65">
        <v>1794051</v>
      </c>
    </row>
    <row r="221" spans="1:1" x14ac:dyDescent="0.25">
      <c r="A221" s="65">
        <v>1794082</v>
      </c>
    </row>
    <row r="222" spans="1:1" x14ac:dyDescent="0.25">
      <c r="A222" s="65">
        <v>1794547</v>
      </c>
    </row>
    <row r="223" spans="1:1" x14ac:dyDescent="0.25">
      <c r="A223" s="65">
        <v>1794818</v>
      </c>
    </row>
    <row r="224" spans="1:1" x14ac:dyDescent="0.25">
      <c r="A224" s="65">
        <v>1794868</v>
      </c>
    </row>
    <row r="225" spans="1:1" x14ac:dyDescent="0.25">
      <c r="A225" s="65">
        <v>1794887</v>
      </c>
    </row>
    <row r="226" spans="1:1" x14ac:dyDescent="0.25">
      <c r="A226" s="65">
        <v>1795223</v>
      </c>
    </row>
    <row r="227" spans="1:1" x14ac:dyDescent="0.25">
      <c r="A227" s="65">
        <v>1795357</v>
      </c>
    </row>
    <row r="228" spans="1:1" x14ac:dyDescent="0.25">
      <c r="A228" s="65">
        <v>1795551</v>
      </c>
    </row>
    <row r="229" spans="1:1" x14ac:dyDescent="0.25">
      <c r="A229" s="65">
        <v>1795557</v>
      </c>
    </row>
    <row r="230" spans="1:1" x14ac:dyDescent="0.25">
      <c r="A230" s="65">
        <v>1795633</v>
      </c>
    </row>
    <row r="231" spans="1:1" x14ac:dyDescent="0.25">
      <c r="A231" s="65">
        <v>1796269</v>
      </c>
    </row>
    <row r="232" spans="1:1" x14ac:dyDescent="0.25">
      <c r="A232" s="65">
        <v>1796304</v>
      </c>
    </row>
    <row r="233" spans="1:1" x14ac:dyDescent="0.25">
      <c r="A233" s="65">
        <v>1796348</v>
      </c>
    </row>
    <row r="234" spans="1:1" x14ac:dyDescent="0.25">
      <c r="A234" s="65">
        <v>1796446</v>
      </c>
    </row>
    <row r="235" spans="1:1" x14ac:dyDescent="0.25">
      <c r="A235" s="65">
        <v>1796537</v>
      </c>
    </row>
    <row r="236" spans="1:1" x14ac:dyDescent="0.25">
      <c r="A236" s="65">
        <v>1796585</v>
      </c>
    </row>
    <row r="237" spans="1:1" x14ac:dyDescent="0.25">
      <c r="A237" s="65">
        <v>1796587</v>
      </c>
    </row>
    <row r="238" spans="1:1" x14ac:dyDescent="0.25">
      <c r="A238" s="65">
        <v>1796588</v>
      </c>
    </row>
    <row r="239" spans="1:1" x14ac:dyDescent="0.25">
      <c r="A239" s="65">
        <v>1796998</v>
      </c>
    </row>
    <row r="240" spans="1:1" x14ac:dyDescent="0.25">
      <c r="A240" s="65">
        <v>1797064</v>
      </c>
    </row>
    <row r="241" spans="1:1" x14ac:dyDescent="0.25">
      <c r="A241" s="65">
        <v>1797388</v>
      </c>
    </row>
    <row r="242" spans="1:1" x14ac:dyDescent="0.25">
      <c r="A242" s="65">
        <v>1797410</v>
      </c>
    </row>
    <row r="243" spans="1:1" x14ac:dyDescent="0.25">
      <c r="A243" s="65">
        <v>1797416</v>
      </c>
    </row>
    <row r="244" spans="1:1" x14ac:dyDescent="0.25">
      <c r="A244" s="65">
        <v>1797560</v>
      </c>
    </row>
    <row r="245" spans="1:1" x14ac:dyDescent="0.25">
      <c r="A245" s="65">
        <v>1797562</v>
      </c>
    </row>
    <row r="246" spans="1:1" x14ac:dyDescent="0.25">
      <c r="A246" s="65">
        <v>1797961</v>
      </c>
    </row>
    <row r="247" spans="1:1" x14ac:dyDescent="0.25">
      <c r="A247" s="65">
        <v>1797999</v>
      </c>
    </row>
    <row r="248" spans="1:1" x14ac:dyDescent="0.25">
      <c r="A248" s="65">
        <v>1798085</v>
      </c>
    </row>
    <row r="249" spans="1:1" x14ac:dyDescent="0.25">
      <c r="A249" s="65">
        <v>1798102</v>
      </c>
    </row>
    <row r="250" spans="1:1" x14ac:dyDescent="0.25">
      <c r="A250" s="65">
        <v>1798107</v>
      </c>
    </row>
    <row r="251" spans="1:1" x14ac:dyDescent="0.25">
      <c r="A251" s="65">
        <v>1798125</v>
      </c>
    </row>
    <row r="252" spans="1:1" x14ac:dyDescent="0.25">
      <c r="A252" s="65">
        <v>1798164</v>
      </c>
    </row>
    <row r="253" spans="1:1" x14ac:dyDescent="0.25">
      <c r="A253" s="65">
        <v>1798185</v>
      </c>
    </row>
    <row r="254" spans="1:1" x14ac:dyDescent="0.25">
      <c r="A254" s="65">
        <v>1798208</v>
      </c>
    </row>
    <row r="255" spans="1:1" x14ac:dyDescent="0.25">
      <c r="A255" s="65">
        <v>1798242</v>
      </c>
    </row>
    <row r="256" spans="1:1" x14ac:dyDescent="0.25">
      <c r="A256" s="65">
        <v>1798246</v>
      </c>
    </row>
    <row r="257" spans="1:1" x14ac:dyDescent="0.25">
      <c r="A257" s="65">
        <v>1798366</v>
      </c>
    </row>
    <row r="258" spans="1:1" x14ac:dyDescent="0.25">
      <c r="A258" s="65">
        <v>1798780</v>
      </c>
    </row>
    <row r="259" spans="1:1" x14ac:dyDescent="0.25">
      <c r="A259" s="65">
        <v>1798888</v>
      </c>
    </row>
    <row r="260" spans="1:1" x14ac:dyDescent="0.25">
      <c r="A260" s="65">
        <v>1798943</v>
      </c>
    </row>
    <row r="261" spans="1:1" x14ac:dyDescent="0.25">
      <c r="A261" s="65">
        <v>1799052</v>
      </c>
    </row>
    <row r="262" spans="1:1" x14ac:dyDescent="0.25">
      <c r="A262" s="65">
        <v>1799072</v>
      </c>
    </row>
    <row r="263" spans="1:1" x14ac:dyDescent="0.25">
      <c r="A263" s="65">
        <v>1799077</v>
      </c>
    </row>
    <row r="264" spans="1:1" x14ac:dyDescent="0.25">
      <c r="A264" s="65">
        <v>1799224</v>
      </c>
    </row>
    <row r="265" spans="1:1" x14ac:dyDescent="0.25">
      <c r="A265" s="65">
        <v>1799308</v>
      </c>
    </row>
    <row r="266" spans="1:1" x14ac:dyDescent="0.25">
      <c r="A266" s="65">
        <v>1799346</v>
      </c>
    </row>
    <row r="267" spans="1:1" x14ac:dyDescent="0.25">
      <c r="A267" s="65">
        <v>1799519</v>
      </c>
    </row>
    <row r="268" spans="1:1" x14ac:dyDescent="0.25">
      <c r="A268" s="65">
        <v>1799531</v>
      </c>
    </row>
    <row r="269" spans="1:1" x14ac:dyDescent="0.25">
      <c r="A269" s="65">
        <v>1799558</v>
      </c>
    </row>
    <row r="270" spans="1:1" x14ac:dyDescent="0.25">
      <c r="A270" s="65">
        <v>1799561</v>
      </c>
    </row>
    <row r="271" spans="1:1" x14ac:dyDescent="0.25">
      <c r="A271" s="65">
        <v>1799577</v>
      </c>
    </row>
    <row r="272" spans="1:1" x14ac:dyDescent="0.25">
      <c r="A272" s="65">
        <v>1800018</v>
      </c>
    </row>
    <row r="273" spans="1:1" x14ac:dyDescent="0.25">
      <c r="A273" s="65">
        <v>1800230</v>
      </c>
    </row>
    <row r="274" spans="1:1" x14ac:dyDescent="0.25">
      <c r="A274" s="65">
        <v>1800261</v>
      </c>
    </row>
    <row r="275" spans="1:1" x14ac:dyDescent="0.25">
      <c r="A275" s="65">
        <v>1800304</v>
      </c>
    </row>
    <row r="276" spans="1:1" x14ac:dyDescent="0.25">
      <c r="A276" s="65">
        <v>1800411</v>
      </c>
    </row>
    <row r="277" spans="1:1" x14ac:dyDescent="0.25">
      <c r="A277" s="65">
        <v>1800756</v>
      </c>
    </row>
    <row r="278" spans="1:1" x14ac:dyDescent="0.25">
      <c r="A278" s="65">
        <v>1800855</v>
      </c>
    </row>
    <row r="279" spans="1:1" x14ac:dyDescent="0.25">
      <c r="A279" s="65">
        <v>1801004</v>
      </c>
    </row>
    <row r="280" spans="1:1" x14ac:dyDescent="0.25">
      <c r="A280" s="65">
        <v>1801033</v>
      </c>
    </row>
    <row r="281" spans="1:1" x14ac:dyDescent="0.25">
      <c r="A281" s="65">
        <v>1801131</v>
      </c>
    </row>
    <row r="282" spans="1:1" x14ac:dyDescent="0.25">
      <c r="A282" s="65">
        <v>1801141</v>
      </c>
    </row>
    <row r="283" spans="1:1" x14ac:dyDescent="0.25">
      <c r="A283" s="65">
        <v>1801142</v>
      </c>
    </row>
    <row r="284" spans="1:1" x14ac:dyDescent="0.25">
      <c r="A284" s="65">
        <v>1801252</v>
      </c>
    </row>
    <row r="285" spans="1:1" x14ac:dyDescent="0.25">
      <c r="A285" s="65">
        <v>1801263</v>
      </c>
    </row>
    <row r="286" spans="1:1" x14ac:dyDescent="0.25">
      <c r="A286" s="65">
        <v>1801280</v>
      </c>
    </row>
    <row r="287" spans="1:1" x14ac:dyDescent="0.25">
      <c r="A287" s="65">
        <v>1801284</v>
      </c>
    </row>
    <row r="288" spans="1:1" x14ac:dyDescent="0.25">
      <c r="A288" s="65">
        <v>1801286</v>
      </c>
    </row>
    <row r="289" spans="1:1" x14ac:dyDescent="0.25">
      <c r="A289" s="65">
        <v>1801297</v>
      </c>
    </row>
    <row r="290" spans="1:1" x14ac:dyDescent="0.25">
      <c r="A290" s="65">
        <v>1801582</v>
      </c>
    </row>
    <row r="291" spans="1:1" x14ac:dyDescent="0.25">
      <c r="A291" s="65">
        <v>1801771</v>
      </c>
    </row>
    <row r="292" spans="1:1" x14ac:dyDescent="0.25">
      <c r="A292" s="65">
        <v>1801928</v>
      </c>
    </row>
    <row r="293" spans="1:1" x14ac:dyDescent="0.25">
      <c r="A293" s="65">
        <v>1801973</v>
      </c>
    </row>
    <row r="294" spans="1:1" x14ac:dyDescent="0.25">
      <c r="A294" s="65">
        <v>1802153</v>
      </c>
    </row>
    <row r="295" spans="1:1" x14ac:dyDescent="0.25">
      <c r="A295" s="65">
        <v>1802164</v>
      </c>
    </row>
    <row r="296" spans="1:1" x14ac:dyDescent="0.25">
      <c r="A296" s="65">
        <v>1802174</v>
      </c>
    </row>
    <row r="297" spans="1:1" x14ac:dyDescent="0.25">
      <c r="A297" s="65">
        <v>1802232</v>
      </c>
    </row>
    <row r="298" spans="1:1" x14ac:dyDescent="0.25">
      <c r="A298" s="65">
        <v>1802234</v>
      </c>
    </row>
    <row r="299" spans="1:1" x14ac:dyDescent="0.25">
      <c r="A299" s="65">
        <v>1802237</v>
      </c>
    </row>
    <row r="300" spans="1:1" x14ac:dyDescent="0.25">
      <c r="A300" s="65">
        <v>1802240</v>
      </c>
    </row>
    <row r="301" spans="1:1" x14ac:dyDescent="0.25">
      <c r="A301" s="65">
        <v>1802244</v>
      </c>
    </row>
    <row r="302" spans="1:1" x14ac:dyDescent="0.25">
      <c r="A302" s="65">
        <v>1802631</v>
      </c>
    </row>
    <row r="303" spans="1:1" x14ac:dyDescent="0.25">
      <c r="A303" s="65">
        <v>1802680</v>
      </c>
    </row>
    <row r="304" spans="1:1" x14ac:dyDescent="0.25">
      <c r="A304" s="65">
        <v>1802776</v>
      </c>
    </row>
    <row r="305" spans="1:1" x14ac:dyDescent="0.25">
      <c r="A305" s="65">
        <v>1803180</v>
      </c>
    </row>
    <row r="306" spans="1:1" x14ac:dyDescent="0.25">
      <c r="A306" s="65">
        <v>1803662</v>
      </c>
    </row>
    <row r="307" spans="1:1" x14ac:dyDescent="0.25">
      <c r="A307" s="65">
        <v>1803720</v>
      </c>
    </row>
    <row r="308" spans="1:1" x14ac:dyDescent="0.25">
      <c r="A308" s="65">
        <v>1803780</v>
      </c>
    </row>
    <row r="309" spans="1:1" x14ac:dyDescent="0.25">
      <c r="A309" s="65">
        <v>1803839</v>
      </c>
    </row>
    <row r="310" spans="1:1" x14ac:dyDescent="0.25">
      <c r="A310" s="65">
        <v>1803854</v>
      </c>
    </row>
    <row r="311" spans="1:1" x14ac:dyDescent="0.25">
      <c r="A311" s="65">
        <v>1803860</v>
      </c>
    </row>
    <row r="312" spans="1:1" x14ac:dyDescent="0.25">
      <c r="A312" s="65">
        <v>1803861</v>
      </c>
    </row>
    <row r="313" spans="1:1" x14ac:dyDescent="0.25">
      <c r="A313" s="65">
        <v>1803865</v>
      </c>
    </row>
    <row r="314" spans="1:1" x14ac:dyDescent="0.25">
      <c r="A314" s="65">
        <v>1803870</v>
      </c>
    </row>
    <row r="315" spans="1:1" x14ac:dyDescent="0.25">
      <c r="A315" s="65">
        <v>1803872</v>
      </c>
    </row>
    <row r="316" spans="1:1" x14ac:dyDescent="0.25">
      <c r="A316" s="65">
        <v>1803873</v>
      </c>
    </row>
    <row r="317" spans="1:1" x14ac:dyDescent="0.25">
      <c r="A317" s="65">
        <v>1803876</v>
      </c>
    </row>
    <row r="318" spans="1:1" x14ac:dyDescent="0.25">
      <c r="A318" s="65">
        <v>1804169</v>
      </c>
    </row>
    <row r="319" spans="1:1" x14ac:dyDescent="0.25">
      <c r="A319" s="65">
        <v>1804372</v>
      </c>
    </row>
    <row r="320" spans="1:1" x14ac:dyDescent="0.25">
      <c r="A320" s="65">
        <v>1804410</v>
      </c>
    </row>
    <row r="321" spans="1:1" x14ac:dyDescent="0.25">
      <c r="A321" s="65">
        <v>1804656</v>
      </c>
    </row>
    <row r="322" spans="1:1" x14ac:dyDescent="0.25">
      <c r="A322" s="65">
        <v>1804681</v>
      </c>
    </row>
    <row r="323" spans="1:1" x14ac:dyDescent="0.25">
      <c r="A323" s="65">
        <v>1804684</v>
      </c>
    </row>
    <row r="324" spans="1:1" x14ac:dyDescent="0.25">
      <c r="A324" s="65">
        <v>1804685</v>
      </c>
    </row>
    <row r="325" spans="1:1" x14ac:dyDescent="0.25">
      <c r="A325" s="65">
        <v>1804686</v>
      </c>
    </row>
    <row r="326" spans="1:1" x14ac:dyDescent="0.25">
      <c r="A326" s="65">
        <v>1804690</v>
      </c>
    </row>
    <row r="327" spans="1:1" x14ac:dyDescent="0.25">
      <c r="A327" s="65">
        <v>1804692</v>
      </c>
    </row>
    <row r="328" spans="1:1" x14ac:dyDescent="0.25">
      <c r="A328" s="65">
        <v>1804815</v>
      </c>
    </row>
    <row r="329" spans="1:1" x14ac:dyDescent="0.25">
      <c r="A329" s="65">
        <v>1804816</v>
      </c>
    </row>
    <row r="330" spans="1:1" x14ac:dyDescent="0.25">
      <c r="A330" s="65">
        <v>1804904</v>
      </c>
    </row>
    <row r="331" spans="1:1" x14ac:dyDescent="0.25">
      <c r="A331" s="65">
        <v>1804941</v>
      </c>
    </row>
    <row r="332" spans="1:1" x14ac:dyDescent="0.25">
      <c r="A332" s="65">
        <v>1804946</v>
      </c>
    </row>
    <row r="333" spans="1:1" x14ac:dyDescent="0.25">
      <c r="A333" s="65">
        <v>1804953</v>
      </c>
    </row>
    <row r="334" spans="1:1" x14ac:dyDescent="0.25">
      <c r="A334" s="65">
        <v>1804990</v>
      </c>
    </row>
    <row r="335" spans="1:1" x14ac:dyDescent="0.25">
      <c r="A335" s="65">
        <v>1805024</v>
      </c>
    </row>
    <row r="336" spans="1:1" x14ac:dyDescent="0.25">
      <c r="A336" s="65">
        <v>1805027</v>
      </c>
    </row>
    <row r="337" spans="1:1" x14ac:dyDescent="0.25">
      <c r="A337" s="65">
        <v>1805034</v>
      </c>
    </row>
    <row r="338" spans="1:1" x14ac:dyDescent="0.25">
      <c r="A338" s="65">
        <v>1805123</v>
      </c>
    </row>
    <row r="339" spans="1:1" x14ac:dyDescent="0.25">
      <c r="A339" s="65">
        <v>1805178</v>
      </c>
    </row>
    <row r="340" spans="1:1" x14ac:dyDescent="0.25">
      <c r="A340" s="65">
        <v>1805568</v>
      </c>
    </row>
    <row r="341" spans="1:1" x14ac:dyDescent="0.25">
      <c r="A341" s="65">
        <v>1805791</v>
      </c>
    </row>
    <row r="342" spans="1:1" x14ac:dyDescent="0.25">
      <c r="A342" s="65">
        <v>1805797</v>
      </c>
    </row>
    <row r="343" spans="1:1" x14ac:dyDescent="0.25">
      <c r="A343" s="65">
        <v>1805813</v>
      </c>
    </row>
    <row r="344" spans="1:1" x14ac:dyDescent="0.25">
      <c r="A344" s="65">
        <v>1805826</v>
      </c>
    </row>
    <row r="345" spans="1:1" x14ac:dyDescent="0.25">
      <c r="A345" s="65">
        <v>1805828</v>
      </c>
    </row>
    <row r="346" spans="1:1" x14ac:dyDescent="0.25">
      <c r="A346" s="65">
        <v>1805829</v>
      </c>
    </row>
  </sheetData>
  <mergeCells count="1">
    <mergeCell ref="D1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6"/>
  <sheetViews>
    <sheetView workbookViewId="0">
      <selection activeCell="B2" sqref="B2:B3"/>
    </sheetView>
  </sheetViews>
  <sheetFormatPr defaultRowHeight="15" x14ac:dyDescent="0.25"/>
  <cols>
    <col min="1" max="1" width="17.85546875" style="35" customWidth="1"/>
    <col min="2" max="21" width="13.42578125" customWidth="1"/>
  </cols>
  <sheetData>
    <row r="1" spans="1:21" s="82" customFormat="1" ht="63.75" customHeight="1" x14ac:dyDescent="0.25">
      <c r="A1" s="81" t="s">
        <v>517</v>
      </c>
      <c r="B1" s="86" t="s">
        <v>518</v>
      </c>
      <c r="C1" s="86" t="s">
        <v>519</v>
      </c>
      <c r="D1" s="86" t="s">
        <v>520</v>
      </c>
      <c r="E1" s="86" t="s">
        <v>521</v>
      </c>
      <c r="F1" s="86" t="s">
        <v>522</v>
      </c>
      <c r="G1" s="86" t="s">
        <v>523</v>
      </c>
      <c r="H1" s="86" t="s">
        <v>524</v>
      </c>
      <c r="I1" s="86" t="s">
        <v>525</v>
      </c>
      <c r="J1" s="86" t="s">
        <v>526</v>
      </c>
      <c r="K1" s="86" t="s">
        <v>527</v>
      </c>
      <c r="L1" s="86" t="s">
        <v>528</v>
      </c>
      <c r="M1" s="86" t="s">
        <v>529</v>
      </c>
      <c r="N1" s="86" t="s">
        <v>530</v>
      </c>
      <c r="O1" s="86" t="s">
        <v>531</v>
      </c>
      <c r="P1" s="86" t="s">
        <v>532</v>
      </c>
      <c r="Q1" s="86" t="s">
        <v>533</v>
      </c>
      <c r="R1" s="86" t="s">
        <v>534</v>
      </c>
      <c r="S1" s="86" t="s">
        <v>535</v>
      </c>
      <c r="T1" s="86" t="s">
        <v>536</v>
      </c>
      <c r="U1" s="86" t="s">
        <v>537</v>
      </c>
    </row>
    <row r="2" spans="1:21" ht="15" customHeight="1" x14ac:dyDescent="0.25">
      <c r="A2" s="36">
        <v>190744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 x14ac:dyDescent="0.25">
      <c r="A3" s="36">
        <v>190744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36">
        <v>10006606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 customHeight="1" x14ac:dyDescent="0.25">
      <c r="A5" s="36">
        <v>10006607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customHeight="1" x14ac:dyDescent="0.25">
      <c r="A6" s="36">
        <v>10006610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customHeight="1" x14ac:dyDescent="0.25">
      <c r="A7" s="36">
        <v>10031909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36">
        <v>10033496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36">
        <v>10034481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36">
        <v>10036929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36">
        <v>10043021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36">
        <v>10045636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36">
        <v>10045746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36">
        <v>10045773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36">
        <v>10045893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36">
        <v>10046322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36">
        <v>10046775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36">
        <v>10047533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36">
        <v>10047546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36">
        <v>10047603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36">
        <v>10047927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36">
        <v>10048766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36">
        <v>10049166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36">
        <v>10049205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36">
        <v>10049217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36">
        <v>10049220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5">
      <c r="A27" s="36">
        <v>10049367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36">
        <v>10049368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36">
        <v>10049371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36">
        <v>10049381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36">
        <v>10049418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36">
        <v>10049456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36">
        <v>10049488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36">
        <v>10049505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36">
        <v>10049513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36">
        <v>10049514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36">
        <v>10049516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36">
        <v>10049668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36">
        <v>7008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36">
        <v>17647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36">
        <v>20569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36">
        <v>24364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36">
        <v>24382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36">
        <v>24540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36">
        <v>24940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36">
        <v>29622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5">
      <c r="A47" s="36">
        <v>29838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5">
      <c r="A48" s="36">
        <v>35712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5">
      <c r="A49" s="36">
        <v>40626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5">
      <c r="A50" s="36">
        <v>40898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5">
      <c r="A51" s="36">
        <v>64137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5">
      <c r="A52" s="36">
        <v>73567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5">
      <c r="A53" s="36">
        <v>76584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5">
      <c r="A54" s="36">
        <v>79988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5">
      <c r="A55" s="36">
        <v>92329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5">
      <c r="A56" s="36">
        <v>94865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5">
      <c r="A57" s="36">
        <v>148877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5">
      <c r="A58" s="36">
        <v>148912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5">
      <c r="A59" s="36">
        <v>164893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5">
      <c r="A60" s="36">
        <v>176157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5">
      <c r="A61" s="36">
        <v>187875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36">
        <v>194181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5">
      <c r="A63" s="36">
        <v>199598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5">
      <c r="A64" s="36">
        <v>235526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5">
      <c r="A65" s="36">
        <v>285651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5">
      <c r="A66" s="36">
        <v>287199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5">
      <c r="A67" s="36">
        <v>307437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5">
      <c r="A68" s="36">
        <v>394791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5">
      <c r="A69" s="36">
        <v>414343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25">
      <c r="A70" s="36">
        <v>422539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25">
      <c r="A71" s="36">
        <v>429032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25">
      <c r="A72" s="36">
        <v>435283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5">
      <c r="A73" s="36">
        <v>462046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5">
      <c r="A74" s="36">
        <v>471466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5">
      <c r="A75" s="36">
        <v>473473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25">
      <c r="A76" s="36">
        <v>520249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25">
      <c r="A77" s="36">
        <v>526020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A78" s="36">
        <v>573008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A79" s="36">
        <v>581858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5">
      <c r="A80" s="36">
        <v>582753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25">
      <c r="A81" s="36">
        <v>611529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5">
      <c r="A82" s="36">
        <v>632898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25">
      <c r="A83" s="36">
        <v>637502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25">
      <c r="A84" s="36">
        <v>698427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25">
      <c r="A85" s="36">
        <v>721828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5">
      <c r="A86" s="36">
        <v>748454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25">
      <c r="A87" s="36">
        <v>753227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25">
      <c r="A88" s="36">
        <v>762089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25">
      <c r="A89" s="36">
        <v>768176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5">
      <c r="A90" s="36">
        <v>776486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25">
      <c r="A91" s="36">
        <v>820001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25">
      <c r="A92" s="36">
        <v>844826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25">
      <c r="A93" s="36">
        <v>861066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25">
      <c r="A94" s="36">
        <v>885499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25">
      <c r="A95" s="36">
        <v>898187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25">
      <c r="A96" s="36">
        <v>899997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25">
      <c r="A97" s="36">
        <v>926039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5">
      <c r="A98" s="36">
        <v>956266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25">
      <c r="A99" s="36">
        <v>1002973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25">
      <c r="A100" s="36">
        <v>1007510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25">
      <c r="A101" s="36">
        <v>1021307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5">
      <c r="A102" s="36">
        <v>1030059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5">
      <c r="A103" s="36">
        <v>1043880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25">
      <c r="A104" s="36">
        <v>1071757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25">
      <c r="A105" s="36">
        <v>1076170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25">
      <c r="A106" s="36">
        <v>1081199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25">
      <c r="A107" s="36">
        <v>1094110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25">
      <c r="A108" s="36">
        <v>1103151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25">
      <c r="A109" s="36">
        <v>1111149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5">
      <c r="A110" s="36">
        <v>1117539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25">
      <c r="A111" s="36">
        <v>1118834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25">
      <c r="A112" s="36">
        <v>1119568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25">
      <c r="A113" s="36">
        <v>1133042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25">
      <c r="A114" s="36">
        <v>1271890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25">
      <c r="A115" s="36">
        <v>1280355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25">
      <c r="A116" s="36">
        <v>1329249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25">
      <c r="A117" s="36">
        <v>1335124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25">
      <c r="A118" s="36">
        <v>1386657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25">
      <c r="A119" s="36">
        <v>1401128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25">
      <c r="A120" s="36">
        <v>1407677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25">
      <c r="A121" s="36">
        <v>1432326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25">
      <c r="A122" s="36">
        <v>1439910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25">
      <c r="A123" s="36">
        <v>1453860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25">
      <c r="A124" s="36">
        <v>1467519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25">
      <c r="A125" s="36">
        <v>1478811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25">
      <c r="A126" s="36">
        <v>1479063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25">
      <c r="A127" s="36">
        <v>1490469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25">
      <c r="A128" s="36">
        <v>1492060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25">
      <c r="A129" s="36">
        <v>1539531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25">
      <c r="A130" s="36">
        <v>1589080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25">
      <c r="A131" s="36">
        <v>1592588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25">
      <c r="A132" s="36">
        <v>1617878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25">
      <c r="A133" s="36">
        <v>1627004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25">
      <c r="A134" s="36">
        <v>1627858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25">
      <c r="A135" s="36">
        <v>1635823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25">
      <c r="A136" s="36">
        <v>1637552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25">
      <c r="A137" s="36">
        <v>1675829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25">
      <c r="A138" s="36">
        <v>1685496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25">
      <c r="A139" s="36">
        <v>1686675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25">
      <c r="A140" s="36">
        <v>1695022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25">
      <c r="A141" s="36">
        <v>1699622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25">
      <c r="A142" s="36">
        <v>1713417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25">
      <c r="A143" s="36">
        <v>1728132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25">
      <c r="A144" s="36">
        <v>1740276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25">
      <c r="A145" s="36">
        <v>1741568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25">
      <c r="A146" s="36">
        <v>1742418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25">
      <c r="A147" s="36">
        <v>1753654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25">
      <c r="A148" s="36">
        <v>1759624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25">
      <c r="A149" s="36">
        <v>1760538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25">
      <c r="A150" s="36">
        <v>1768801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25">
      <c r="A151" s="36">
        <v>1777606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25">
      <c r="A152" s="36">
        <v>1783141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25">
      <c r="A153" s="36">
        <v>1783400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25">
      <c r="A154" s="36">
        <v>1783666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25">
      <c r="A155" s="36">
        <v>1783967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25">
      <c r="A156" s="36">
        <v>1784263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25">
      <c r="A157" s="36">
        <v>1784286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25">
      <c r="A158" s="36">
        <v>1784491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25">
      <c r="A159" s="36">
        <v>1784666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25">
      <c r="A160" s="36">
        <v>1785087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25">
      <c r="A161" s="36">
        <v>1785154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25">
      <c r="A162" s="36">
        <v>1785177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25">
      <c r="A163" s="36">
        <v>1785190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25">
      <c r="A164" s="36">
        <v>1785400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25">
      <c r="A165" s="36">
        <v>1785404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25">
      <c r="A166" s="36">
        <v>1785962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25">
      <c r="A167" s="36">
        <v>1785994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25">
      <c r="A168" s="36">
        <v>1786023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25">
      <c r="A169" s="36">
        <v>1786032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25">
      <c r="A170" s="36">
        <v>1786038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25">
      <c r="A171" s="36">
        <v>1786561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25">
      <c r="A172" s="36">
        <v>1786747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25">
      <c r="A173" s="36">
        <v>1786769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25">
      <c r="A174" s="36">
        <v>1787404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25">
      <c r="A175" s="36">
        <v>1787845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25">
      <c r="A176" s="36">
        <v>1788161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25">
      <c r="A177" s="36">
        <v>1788272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25">
      <c r="A178" s="36">
        <v>1788586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25">
      <c r="A179" s="36">
        <v>1788598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25">
      <c r="A180" s="36">
        <v>1788605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25">
      <c r="A181" s="36">
        <v>1788886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25">
      <c r="A182" s="36">
        <v>1789559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25">
      <c r="A183" s="36">
        <v>1790115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25">
      <c r="A184" s="36">
        <v>1790117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25">
      <c r="A185" s="36">
        <v>1790499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25">
      <c r="A186" s="36">
        <v>1790711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25">
      <c r="A187" s="36">
        <v>1790858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25">
      <c r="A188" s="36">
        <v>1790928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25">
      <c r="A189" s="36">
        <v>1790934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25">
      <c r="A190" s="36">
        <v>1791001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25">
      <c r="A191" s="36">
        <v>1791200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25">
      <c r="A192" s="36">
        <v>1791276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25">
      <c r="A193" s="36">
        <v>1791398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25">
      <c r="A194" s="36">
        <v>1791400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25">
      <c r="A195" s="36">
        <v>1792086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25">
      <c r="A196" s="36">
        <v>1792090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25">
      <c r="A197" s="36">
        <v>1792143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25">
      <c r="A198" s="36">
        <v>1792155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25">
      <c r="A199" s="36">
        <v>1792206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25">
      <c r="A200" s="36">
        <v>1792216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25">
      <c r="A201" s="36">
        <v>1792719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25">
      <c r="A202" s="36">
        <v>1793030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25">
      <c r="A203" s="36">
        <v>1793061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25">
      <c r="A204" s="36">
        <v>1793080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25">
      <c r="A205" s="36">
        <v>1793350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25">
      <c r="A206" s="36">
        <v>1793392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25">
      <c r="A207" s="36">
        <v>1793665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25">
      <c r="A208" s="36">
        <v>1793744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25">
      <c r="A209" s="36">
        <v>1793746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25">
      <c r="A210" s="36">
        <v>1793799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25">
      <c r="A211" s="36">
        <v>1793806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25">
      <c r="A212" s="36">
        <v>1793916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25">
      <c r="A213" s="36">
        <v>1793952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25">
      <c r="A214" s="36">
        <v>1793958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25">
      <c r="A215" s="36">
        <v>1793964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25">
      <c r="A216" s="36">
        <v>1793966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25">
      <c r="A217" s="36">
        <v>1793991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25">
      <c r="A218" s="36">
        <v>1793998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25">
      <c r="A219" s="36">
        <v>1794000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25">
      <c r="A220" s="36">
        <v>1794051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25">
      <c r="A221" s="36">
        <v>1794082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25">
      <c r="A222" s="36">
        <v>1794547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25">
      <c r="A223" s="36">
        <v>1794818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25">
      <c r="A224" s="36">
        <v>1794868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25">
      <c r="A225" s="36">
        <v>1794887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25">
      <c r="A226" s="36">
        <v>1795223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25">
      <c r="A227" s="36">
        <v>1795357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25">
      <c r="A228" s="36">
        <v>1795551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25">
      <c r="A229" s="36">
        <v>1795557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25">
      <c r="A230" s="36">
        <v>1795633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25">
      <c r="A231" s="36">
        <v>1796269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25">
      <c r="A232" s="36">
        <v>1796304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25">
      <c r="A233" s="36">
        <v>1796348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25">
      <c r="A234" s="36">
        <v>1796446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25">
      <c r="A235" s="36">
        <v>1796537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25">
      <c r="A236" s="36">
        <v>1796585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25">
      <c r="A237" s="36">
        <v>1796587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25">
      <c r="A238" s="36">
        <v>1796588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25">
      <c r="A239" s="36">
        <v>1796998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25">
      <c r="A240" s="36">
        <v>1797064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25">
      <c r="A241" s="36">
        <v>1797388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25">
      <c r="A242" s="36">
        <v>1797410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25">
      <c r="A243" s="36">
        <v>1797416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25">
      <c r="A244" s="36">
        <v>1797560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25">
      <c r="A245" s="36">
        <v>1797562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25">
      <c r="A246" s="36">
        <v>1797961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25">
      <c r="A247" s="36">
        <v>1797999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25">
      <c r="A248" s="36">
        <v>1798085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25">
      <c r="A249" s="36">
        <v>1798102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25">
      <c r="A250" s="36">
        <v>1798107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25">
      <c r="A251" s="36">
        <v>1798125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25">
      <c r="A252" s="36">
        <v>1798164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25">
      <c r="A253" s="36">
        <v>1798185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25">
      <c r="A254" s="36">
        <v>1798208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25">
      <c r="A255" s="36">
        <v>1798242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25">
      <c r="A256" s="36">
        <v>1798246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25">
      <c r="A257" s="36">
        <v>1798366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25">
      <c r="A258" s="36">
        <v>1798780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25">
      <c r="A259" s="36">
        <v>1798888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25">
      <c r="A260" s="36">
        <v>1798943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25">
      <c r="A261" s="36">
        <v>1799052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25">
      <c r="A262" s="36">
        <v>1799072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25">
      <c r="A263" s="36">
        <v>1799077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25">
      <c r="A264" s="36">
        <v>1799224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25">
      <c r="A265" s="36">
        <v>1799308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25">
      <c r="A266" s="36">
        <v>1799346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25">
      <c r="A267" s="36">
        <v>1799519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25">
      <c r="A268" s="36">
        <v>1799531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25">
      <c r="A269" s="36">
        <v>1799558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25">
      <c r="A270" s="36">
        <v>1799561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25">
      <c r="A271" s="36">
        <v>1799577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25">
      <c r="A272" s="36">
        <v>1800018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x14ac:dyDescent="0.25">
      <c r="A273" s="36">
        <v>1800230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x14ac:dyDescent="0.25">
      <c r="A274" s="36">
        <v>1800261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25">
      <c r="A275" s="36">
        <v>1800304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x14ac:dyDescent="0.25">
      <c r="A276" s="36">
        <v>1800411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x14ac:dyDescent="0.25">
      <c r="A277" s="36">
        <v>1800756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x14ac:dyDescent="0.25">
      <c r="A278" s="36">
        <v>1800855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x14ac:dyDescent="0.25">
      <c r="A279" s="36">
        <v>1801004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x14ac:dyDescent="0.25">
      <c r="A280" s="36">
        <v>1801033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x14ac:dyDescent="0.25">
      <c r="A281" s="36">
        <v>1801131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x14ac:dyDescent="0.25">
      <c r="A282" s="36">
        <v>1801141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x14ac:dyDescent="0.25">
      <c r="A283" s="36">
        <v>1801142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x14ac:dyDescent="0.25">
      <c r="A284" s="36">
        <v>1801252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x14ac:dyDescent="0.25">
      <c r="A285" s="36">
        <v>1801263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x14ac:dyDescent="0.25">
      <c r="A286" s="36">
        <v>1801280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x14ac:dyDescent="0.25">
      <c r="A287" s="36">
        <v>1801284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x14ac:dyDescent="0.25">
      <c r="A288" s="36">
        <v>1801286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x14ac:dyDescent="0.25">
      <c r="A289" s="36">
        <v>1801297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x14ac:dyDescent="0.25">
      <c r="A290" s="36">
        <v>1801582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x14ac:dyDescent="0.25">
      <c r="A291" s="36">
        <v>1801771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x14ac:dyDescent="0.25">
      <c r="A292" s="36">
        <v>1801928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x14ac:dyDescent="0.25">
      <c r="A293" s="36">
        <v>1801973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x14ac:dyDescent="0.25">
      <c r="A294" s="36">
        <v>1802153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x14ac:dyDescent="0.25">
      <c r="A295" s="36">
        <v>1802164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x14ac:dyDescent="0.25">
      <c r="A296" s="36">
        <v>1802174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x14ac:dyDescent="0.25">
      <c r="A297" s="36">
        <v>1802232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x14ac:dyDescent="0.25">
      <c r="A298" s="36">
        <v>1802234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x14ac:dyDescent="0.25">
      <c r="A299" s="36">
        <v>1802237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x14ac:dyDescent="0.25">
      <c r="A300" s="36">
        <v>1802240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x14ac:dyDescent="0.25">
      <c r="A301" s="36">
        <v>1802244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x14ac:dyDescent="0.25">
      <c r="A302" s="36">
        <v>1802631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x14ac:dyDescent="0.25">
      <c r="A303" s="36">
        <v>1802680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x14ac:dyDescent="0.25">
      <c r="A304" s="36">
        <v>1802776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x14ac:dyDescent="0.25">
      <c r="A305" s="36">
        <v>1803180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x14ac:dyDescent="0.25">
      <c r="A306" s="36">
        <v>1803662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x14ac:dyDescent="0.25">
      <c r="A307" s="36">
        <v>1803720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x14ac:dyDescent="0.25">
      <c r="A308" s="36">
        <v>1803780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x14ac:dyDescent="0.25">
      <c r="A309" s="36">
        <v>1803839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x14ac:dyDescent="0.25">
      <c r="A310" s="36">
        <v>1803854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x14ac:dyDescent="0.25">
      <c r="A311" s="36">
        <v>1803860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x14ac:dyDescent="0.25">
      <c r="A312" s="36">
        <v>1803861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x14ac:dyDescent="0.25">
      <c r="A313" s="36">
        <v>1803865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x14ac:dyDescent="0.25">
      <c r="A314" s="36">
        <v>1803870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x14ac:dyDescent="0.25">
      <c r="A315" s="36">
        <v>1803872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x14ac:dyDescent="0.25">
      <c r="A316" s="36">
        <v>1803873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x14ac:dyDescent="0.25">
      <c r="A317" s="36">
        <v>1803876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x14ac:dyDescent="0.25">
      <c r="A318" s="36">
        <v>1804169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x14ac:dyDescent="0.25">
      <c r="A319" s="36">
        <v>1804372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x14ac:dyDescent="0.25">
      <c r="A320" s="36">
        <v>1804410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x14ac:dyDescent="0.25">
      <c r="A321" s="36">
        <v>1804656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x14ac:dyDescent="0.25">
      <c r="A322" s="36">
        <v>1804681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x14ac:dyDescent="0.25">
      <c r="A323" s="36">
        <v>1804684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x14ac:dyDescent="0.25">
      <c r="A324" s="36">
        <v>1804685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x14ac:dyDescent="0.25">
      <c r="A325" s="36">
        <v>1804686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x14ac:dyDescent="0.25">
      <c r="A326" s="36">
        <v>1804690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x14ac:dyDescent="0.25">
      <c r="A327" s="36">
        <v>1804692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x14ac:dyDescent="0.25">
      <c r="A328" s="36">
        <v>1804815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x14ac:dyDescent="0.25">
      <c r="A329" s="36">
        <v>1804816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x14ac:dyDescent="0.25">
      <c r="A330" s="36">
        <v>1804904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x14ac:dyDescent="0.25">
      <c r="A331" s="36">
        <v>1804941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x14ac:dyDescent="0.25">
      <c r="A332" s="36">
        <v>1804946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x14ac:dyDescent="0.25">
      <c r="A333" s="36">
        <v>1804953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x14ac:dyDescent="0.25">
      <c r="A334" s="36">
        <v>1804990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x14ac:dyDescent="0.25">
      <c r="A335" s="36">
        <v>1805024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x14ac:dyDescent="0.25">
      <c r="A336" s="36">
        <v>1805027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x14ac:dyDescent="0.25">
      <c r="A337" s="36">
        <v>1805034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x14ac:dyDescent="0.25">
      <c r="A338" s="36">
        <v>1805123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x14ac:dyDescent="0.25">
      <c r="A339" s="36">
        <v>1805178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x14ac:dyDescent="0.25">
      <c r="A340" s="36">
        <v>1805568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x14ac:dyDescent="0.25">
      <c r="A341" s="36">
        <v>1805791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x14ac:dyDescent="0.25">
      <c r="A342" s="36">
        <v>1805797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x14ac:dyDescent="0.25">
      <c r="A343" s="36">
        <v>1805813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x14ac:dyDescent="0.25">
      <c r="A344" s="36">
        <v>1805826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x14ac:dyDescent="0.25">
      <c r="A345" s="36">
        <v>1805828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x14ac:dyDescent="0.25">
      <c r="A346" s="36">
        <v>1805829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2"/>
  <sheetViews>
    <sheetView workbookViewId="0">
      <selection activeCell="C13" sqref="C13"/>
    </sheetView>
  </sheetViews>
  <sheetFormatPr defaultRowHeight="15" x14ac:dyDescent="0.25"/>
  <cols>
    <col min="1" max="1" width="22.28515625" style="16" customWidth="1"/>
    <col min="2" max="2" width="17" style="16" customWidth="1"/>
    <col min="3" max="3" width="6.28515625" style="22" customWidth="1"/>
    <col min="4" max="4" width="15.7109375" style="16" customWidth="1"/>
    <col min="5" max="5" width="25" style="16" customWidth="1"/>
    <col min="6" max="6" width="6.42578125" style="22" customWidth="1"/>
    <col min="7" max="7" width="9.140625" style="16"/>
    <col min="8" max="8" width="18.140625" style="16" customWidth="1"/>
    <col min="9" max="9" width="5.28515625" style="22" customWidth="1"/>
    <col min="10" max="10" width="9.140625" style="16"/>
    <col min="11" max="11" width="27.28515625" style="16" customWidth="1"/>
    <col min="12" max="12" width="5.7109375" style="22" customWidth="1"/>
    <col min="13" max="13" width="9.140625" style="16"/>
    <col min="14" max="14" width="27.5703125" style="16" customWidth="1"/>
    <col min="15" max="15" width="5.5703125" style="22" customWidth="1"/>
    <col min="16" max="16" width="9.140625" style="16"/>
    <col min="17" max="17" width="26.7109375" style="16" customWidth="1"/>
    <col min="18" max="16384" width="9.140625" style="16"/>
  </cols>
  <sheetData>
    <row r="1" spans="1:17" ht="18.75" x14ac:dyDescent="0.3">
      <c r="A1" s="25" t="s">
        <v>4</v>
      </c>
      <c r="B1" s="18"/>
      <c r="D1" s="26" t="s">
        <v>45</v>
      </c>
      <c r="E1" s="18"/>
      <c r="G1" s="26" t="s">
        <v>46</v>
      </c>
      <c r="H1" s="23"/>
      <c r="J1" s="26" t="s">
        <v>77</v>
      </c>
      <c r="K1" s="18"/>
      <c r="M1" s="26" t="s">
        <v>117</v>
      </c>
      <c r="N1" s="18"/>
      <c r="P1" s="26" t="s">
        <v>125</v>
      </c>
      <c r="Q1" s="18"/>
    </row>
    <row r="2" spans="1:17" x14ac:dyDescent="0.25">
      <c r="B2" s="19" t="s">
        <v>26</v>
      </c>
      <c r="E2" s="7" t="s">
        <v>48</v>
      </c>
      <c r="H2" s="24" t="s">
        <v>51</v>
      </c>
      <c r="K2" s="24" t="s">
        <v>78</v>
      </c>
      <c r="N2" s="24" t="s">
        <v>78</v>
      </c>
      <c r="Q2" s="7" t="s">
        <v>122</v>
      </c>
    </row>
    <row r="3" spans="1:17" x14ac:dyDescent="0.25">
      <c r="B3" s="19" t="s">
        <v>27</v>
      </c>
      <c r="E3" s="7" t="s">
        <v>49</v>
      </c>
      <c r="H3" s="24" t="s">
        <v>56</v>
      </c>
      <c r="K3" s="24" t="s">
        <v>79</v>
      </c>
      <c r="N3" s="24" t="s">
        <v>126</v>
      </c>
      <c r="P3" s="17"/>
      <c r="Q3" s="7" t="s">
        <v>123</v>
      </c>
    </row>
    <row r="4" spans="1:17" x14ac:dyDescent="0.25">
      <c r="E4" s="7" t="s">
        <v>50</v>
      </c>
      <c r="H4" s="24" t="s">
        <v>57</v>
      </c>
      <c r="K4" s="24" t="s">
        <v>80</v>
      </c>
      <c r="N4" s="24" t="s">
        <v>79</v>
      </c>
      <c r="P4" s="17"/>
      <c r="Q4" s="7" t="s">
        <v>124</v>
      </c>
    </row>
    <row r="5" spans="1:17" ht="18.75" x14ac:dyDescent="0.3">
      <c r="A5" s="25" t="s">
        <v>31</v>
      </c>
      <c r="B5" s="18"/>
      <c r="E5" s="7" t="s">
        <v>44</v>
      </c>
      <c r="H5" s="24" t="s">
        <v>58</v>
      </c>
      <c r="K5" s="24" t="s">
        <v>81</v>
      </c>
      <c r="N5" s="24" t="s">
        <v>127</v>
      </c>
      <c r="P5" s="17"/>
    </row>
    <row r="6" spans="1:17" x14ac:dyDescent="0.25">
      <c r="B6" s="20" t="s">
        <v>28</v>
      </c>
      <c r="E6" s="7" t="s">
        <v>47</v>
      </c>
      <c r="H6" s="24" t="s">
        <v>59</v>
      </c>
      <c r="K6" s="24" t="s">
        <v>82</v>
      </c>
      <c r="N6" s="24" t="s">
        <v>80</v>
      </c>
      <c r="P6" s="17"/>
    </row>
    <row r="7" spans="1:17" x14ac:dyDescent="0.25">
      <c r="B7" s="20" t="s">
        <v>29</v>
      </c>
      <c r="H7" s="24" t="s">
        <v>60</v>
      </c>
      <c r="K7" s="24" t="s">
        <v>83</v>
      </c>
      <c r="N7" s="24" t="s">
        <v>128</v>
      </c>
      <c r="P7" s="17"/>
    </row>
    <row r="8" spans="1:17" x14ac:dyDescent="0.25">
      <c r="B8" s="20" t="s">
        <v>475</v>
      </c>
      <c r="H8" s="24" t="s">
        <v>54</v>
      </c>
      <c r="K8" s="24" t="s">
        <v>84</v>
      </c>
      <c r="N8" s="24" t="s">
        <v>81</v>
      </c>
      <c r="P8" s="17"/>
    </row>
    <row r="9" spans="1:17" x14ac:dyDescent="0.25">
      <c r="B9" s="20" t="s">
        <v>476</v>
      </c>
      <c r="H9" s="24" t="s">
        <v>61</v>
      </c>
      <c r="K9" s="24" t="s">
        <v>85</v>
      </c>
      <c r="N9" s="24" t="s">
        <v>129</v>
      </c>
    </row>
    <row r="10" spans="1:17" x14ac:dyDescent="0.25">
      <c r="H10" s="24" t="s">
        <v>55</v>
      </c>
      <c r="K10" s="24" t="s">
        <v>86</v>
      </c>
      <c r="N10" s="24" t="s">
        <v>82</v>
      </c>
      <c r="P10" s="17"/>
    </row>
    <row r="11" spans="1:17" ht="18.75" x14ac:dyDescent="0.3">
      <c r="A11" s="25" t="s">
        <v>5</v>
      </c>
      <c r="B11" s="18"/>
      <c r="H11" s="24" t="s">
        <v>52</v>
      </c>
      <c r="K11" s="24" t="s">
        <v>87</v>
      </c>
      <c r="N11" s="24" t="s">
        <v>130</v>
      </c>
    </row>
    <row r="12" spans="1:17" x14ac:dyDescent="0.25">
      <c r="B12" s="20" t="s">
        <v>34</v>
      </c>
      <c r="H12" s="24" t="s">
        <v>62</v>
      </c>
      <c r="K12" s="24" t="s">
        <v>88</v>
      </c>
      <c r="N12" s="24" t="s">
        <v>83</v>
      </c>
    </row>
    <row r="13" spans="1:17" x14ac:dyDescent="0.25">
      <c r="B13" s="20" t="s">
        <v>32</v>
      </c>
      <c r="H13" s="24" t="s">
        <v>63</v>
      </c>
      <c r="K13" s="24" t="s">
        <v>89</v>
      </c>
      <c r="N13" s="24" t="s">
        <v>119</v>
      </c>
    </row>
    <row r="14" spans="1:17" x14ac:dyDescent="0.25">
      <c r="B14" s="20" t="s">
        <v>33</v>
      </c>
      <c r="H14" s="24" t="s">
        <v>64</v>
      </c>
      <c r="K14" s="24" t="s">
        <v>90</v>
      </c>
      <c r="N14" s="24" t="s">
        <v>84</v>
      </c>
    </row>
    <row r="15" spans="1:17" x14ac:dyDescent="0.25">
      <c r="H15" s="24" t="s">
        <v>53</v>
      </c>
      <c r="K15" s="24" t="s">
        <v>91</v>
      </c>
      <c r="N15" s="24" t="s">
        <v>131</v>
      </c>
    </row>
    <row r="16" spans="1:17" ht="18.75" x14ac:dyDescent="0.25">
      <c r="A16" s="26" t="s">
        <v>35</v>
      </c>
      <c r="B16" s="18"/>
      <c r="H16" s="24" t="s">
        <v>65</v>
      </c>
      <c r="K16" s="24" t="s">
        <v>92</v>
      </c>
      <c r="N16" s="24" t="s">
        <v>85</v>
      </c>
    </row>
    <row r="17" spans="2:14" x14ac:dyDescent="0.25">
      <c r="B17" s="21" t="s">
        <v>37</v>
      </c>
      <c r="H17" s="24" t="s">
        <v>66</v>
      </c>
      <c r="K17" s="24" t="s">
        <v>93</v>
      </c>
      <c r="N17" s="24" t="s">
        <v>87</v>
      </c>
    </row>
    <row r="18" spans="2:14" x14ac:dyDescent="0.25">
      <c r="B18" s="21" t="s">
        <v>36</v>
      </c>
      <c r="H18" s="24" t="s">
        <v>67</v>
      </c>
      <c r="K18" s="24" t="s">
        <v>94</v>
      </c>
      <c r="N18" s="24" t="s">
        <v>88</v>
      </c>
    </row>
    <row r="19" spans="2:14" x14ac:dyDescent="0.25">
      <c r="B19" s="21" t="s">
        <v>38</v>
      </c>
      <c r="H19" s="24" t="s">
        <v>68</v>
      </c>
      <c r="K19" s="24" t="s">
        <v>95</v>
      </c>
      <c r="N19" s="24" t="s">
        <v>89</v>
      </c>
    </row>
    <row r="20" spans="2:14" x14ac:dyDescent="0.25">
      <c r="B20" s="21" t="s">
        <v>39</v>
      </c>
      <c r="H20" s="24" t="s">
        <v>69</v>
      </c>
      <c r="K20" s="24" t="s">
        <v>96</v>
      </c>
      <c r="N20" s="24" t="s">
        <v>90</v>
      </c>
    </row>
    <row r="21" spans="2:14" x14ac:dyDescent="0.25">
      <c r="B21" s="21" t="s">
        <v>40</v>
      </c>
      <c r="H21" s="24" t="s">
        <v>70</v>
      </c>
      <c r="K21" s="24" t="s">
        <v>97</v>
      </c>
      <c r="N21" s="24" t="s">
        <v>91</v>
      </c>
    </row>
    <row r="22" spans="2:14" x14ac:dyDescent="0.25">
      <c r="B22" s="21" t="s">
        <v>41</v>
      </c>
      <c r="H22" s="24" t="s">
        <v>71</v>
      </c>
      <c r="K22" s="24" t="s">
        <v>98</v>
      </c>
      <c r="N22" s="24" t="s">
        <v>92</v>
      </c>
    </row>
    <row r="23" spans="2:14" x14ac:dyDescent="0.25">
      <c r="B23" s="21" t="s">
        <v>42</v>
      </c>
      <c r="H23" s="24" t="s">
        <v>72</v>
      </c>
      <c r="K23" s="24" t="s">
        <v>99</v>
      </c>
      <c r="N23" s="24" t="s">
        <v>132</v>
      </c>
    </row>
    <row r="24" spans="2:14" x14ac:dyDescent="0.25">
      <c r="B24" s="21" t="s">
        <v>43</v>
      </c>
      <c r="H24" s="24" t="s">
        <v>73</v>
      </c>
      <c r="K24" s="24" t="s">
        <v>100</v>
      </c>
      <c r="N24" s="24" t="s">
        <v>93</v>
      </c>
    </row>
    <row r="25" spans="2:14" x14ac:dyDescent="0.25">
      <c r="H25" s="24" t="s">
        <v>74</v>
      </c>
      <c r="K25" s="24" t="s">
        <v>101</v>
      </c>
      <c r="N25" s="24" t="s">
        <v>133</v>
      </c>
    </row>
    <row r="26" spans="2:14" x14ac:dyDescent="0.25">
      <c r="H26" s="24" t="s">
        <v>75</v>
      </c>
      <c r="K26" s="24" t="s">
        <v>102</v>
      </c>
      <c r="N26" s="24" t="s">
        <v>94</v>
      </c>
    </row>
    <row r="27" spans="2:14" x14ac:dyDescent="0.25">
      <c r="H27" s="24" t="s">
        <v>76</v>
      </c>
      <c r="K27" s="24" t="s">
        <v>103</v>
      </c>
      <c r="N27" s="24" t="s">
        <v>95</v>
      </c>
    </row>
    <row r="28" spans="2:14" x14ac:dyDescent="0.25">
      <c r="K28" s="24" t="s">
        <v>104</v>
      </c>
      <c r="N28" s="24" t="s">
        <v>96</v>
      </c>
    </row>
    <row r="29" spans="2:14" x14ac:dyDescent="0.25">
      <c r="K29" s="24" t="s">
        <v>105</v>
      </c>
      <c r="N29" s="24" t="s">
        <v>134</v>
      </c>
    </row>
    <row r="30" spans="2:14" x14ac:dyDescent="0.25">
      <c r="K30" s="24" t="s">
        <v>106</v>
      </c>
      <c r="N30" s="24" t="s">
        <v>97</v>
      </c>
    </row>
    <row r="31" spans="2:14" x14ac:dyDescent="0.25">
      <c r="K31" s="24" t="s">
        <v>107</v>
      </c>
      <c r="N31" s="24" t="s">
        <v>135</v>
      </c>
    </row>
    <row r="32" spans="2:14" x14ac:dyDescent="0.25">
      <c r="K32" s="24" t="s">
        <v>108</v>
      </c>
      <c r="N32" s="24" t="s">
        <v>98</v>
      </c>
    </row>
    <row r="33" spans="11:14" x14ac:dyDescent="0.25">
      <c r="K33" s="24" t="s">
        <v>109</v>
      </c>
      <c r="N33" s="24" t="s">
        <v>99</v>
      </c>
    </row>
    <row r="34" spans="11:14" x14ac:dyDescent="0.25">
      <c r="K34" s="24" t="s">
        <v>110</v>
      </c>
      <c r="N34" s="24" t="s">
        <v>100</v>
      </c>
    </row>
    <row r="35" spans="11:14" x14ac:dyDescent="0.25">
      <c r="K35" s="24" t="s">
        <v>111</v>
      </c>
      <c r="N35" s="24" t="s">
        <v>101</v>
      </c>
    </row>
    <row r="36" spans="11:14" x14ac:dyDescent="0.25">
      <c r="K36" s="24" t="s">
        <v>112</v>
      </c>
      <c r="N36" s="24" t="s">
        <v>102</v>
      </c>
    </row>
    <row r="37" spans="11:14" x14ac:dyDescent="0.25">
      <c r="K37" s="24" t="s">
        <v>113</v>
      </c>
      <c r="N37" s="24" t="s">
        <v>136</v>
      </c>
    </row>
    <row r="38" spans="11:14" x14ac:dyDescent="0.25">
      <c r="K38" s="24" t="s">
        <v>114</v>
      </c>
      <c r="N38" s="24" t="s">
        <v>103</v>
      </c>
    </row>
    <row r="39" spans="11:14" x14ac:dyDescent="0.25">
      <c r="K39" s="24" t="s">
        <v>115</v>
      </c>
      <c r="N39" s="24" t="s">
        <v>137</v>
      </c>
    </row>
    <row r="40" spans="11:14" x14ac:dyDescent="0.25">
      <c r="K40" s="24" t="s">
        <v>116</v>
      </c>
      <c r="N40" s="24" t="s">
        <v>138</v>
      </c>
    </row>
    <row r="41" spans="11:14" x14ac:dyDescent="0.25">
      <c r="N41" s="24" t="s">
        <v>139</v>
      </c>
    </row>
    <row r="42" spans="11:14" x14ac:dyDescent="0.25">
      <c r="N42" s="24" t="s">
        <v>104</v>
      </c>
    </row>
    <row r="43" spans="11:14" x14ac:dyDescent="0.25">
      <c r="N43" s="24" t="s">
        <v>105</v>
      </c>
    </row>
    <row r="44" spans="11:14" x14ac:dyDescent="0.25">
      <c r="N44" s="24" t="s">
        <v>106</v>
      </c>
    </row>
    <row r="45" spans="11:14" x14ac:dyDescent="0.25">
      <c r="N45" s="24" t="s">
        <v>140</v>
      </c>
    </row>
    <row r="46" spans="11:14" x14ac:dyDescent="0.25">
      <c r="N46" s="24" t="s">
        <v>107</v>
      </c>
    </row>
    <row r="47" spans="11:14" x14ac:dyDescent="0.25">
      <c r="N47" s="24" t="s">
        <v>112</v>
      </c>
    </row>
    <row r="48" spans="11:14" ht="30" x14ac:dyDescent="0.25">
      <c r="N48" s="24" t="s">
        <v>141</v>
      </c>
    </row>
    <row r="49" spans="14:14" x14ac:dyDescent="0.25">
      <c r="N49" s="24" t="s">
        <v>118</v>
      </c>
    </row>
    <row r="50" spans="14:14" x14ac:dyDescent="0.25">
      <c r="N50" s="24" t="s">
        <v>142</v>
      </c>
    </row>
    <row r="51" spans="14:14" x14ac:dyDescent="0.25">
      <c r="N51" s="24" t="s">
        <v>143</v>
      </c>
    </row>
    <row r="52" spans="14:14" x14ac:dyDescent="0.25">
      <c r="N52" s="24" t="s">
        <v>144</v>
      </c>
    </row>
    <row r="53" spans="14:14" x14ac:dyDescent="0.25">
      <c r="N53" s="24" t="s">
        <v>145</v>
      </c>
    </row>
    <row r="54" spans="14:14" x14ac:dyDescent="0.25">
      <c r="N54" s="24" t="s">
        <v>146</v>
      </c>
    </row>
    <row r="55" spans="14:14" x14ac:dyDescent="0.25">
      <c r="N55" s="24" t="s">
        <v>113</v>
      </c>
    </row>
    <row r="56" spans="14:14" x14ac:dyDescent="0.25">
      <c r="N56" s="24" t="s">
        <v>147</v>
      </c>
    </row>
    <row r="57" spans="14:14" x14ac:dyDescent="0.25">
      <c r="N57" s="24" t="s">
        <v>120</v>
      </c>
    </row>
    <row r="58" spans="14:14" x14ac:dyDescent="0.25">
      <c r="N58" s="24" t="s">
        <v>114</v>
      </c>
    </row>
    <row r="59" spans="14:14" x14ac:dyDescent="0.25">
      <c r="N59" s="24" t="s">
        <v>148</v>
      </c>
    </row>
    <row r="60" spans="14:14" x14ac:dyDescent="0.25">
      <c r="N60" s="24" t="s">
        <v>115</v>
      </c>
    </row>
    <row r="61" spans="14:14" x14ac:dyDescent="0.25">
      <c r="N61" s="24" t="s">
        <v>116</v>
      </c>
    </row>
    <row r="62" spans="14:14" x14ac:dyDescent="0.25">
      <c r="N62" s="24" t="s">
        <v>121</v>
      </c>
    </row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4"/>
  <sheetViews>
    <sheetView workbookViewId="0">
      <selection activeCell="B1289" sqref="B1289"/>
    </sheetView>
  </sheetViews>
  <sheetFormatPr defaultRowHeight="15.75" customHeight="1" x14ac:dyDescent="0.25"/>
  <cols>
    <col min="1" max="1" width="31.5703125" style="35" customWidth="1"/>
    <col min="2" max="2" width="56.42578125" style="35" customWidth="1"/>
  </cols>
  <sheetData>
    <row r="1" spans="1:2" s="87" customFormat="1" ht="15.75" customHeight="1" x14ac:dyDescent="0.25">
      <c r="A1" s="84" t="s">
        <v>538</v>
      </c>
      <c r="B1" s="84" t="s">
        <v>539</v>
      </c>
    </row>
    <row r="2" spans="1:2" ht="15.75" customHeight="1" x14ac:dyDescent="0.25">
      <c r="A2" s="83">
        <v>1686675</v>
      </c>
      <c r="B2" s="83" t="s">
        <v>518</v>
      </c>
    </row>
    <row r="3" spans="1:2" ht="15.75" customHeight="1" x14ac:dyDescent="0.25">
      <c r="A3" s="99">
        <v>1785177</v>
      </c>
      <c r="B3" s="99" t="s">
        <v>519</v>
      </c>
    </row>
    <row r="4" spans="1:2" ht="15.75" customHeight="1" x14ac:dyDescent="0.25">
      <c r="A4" s="83">
        <v>1784491</v>
      </c>
      <c r="B4" s="83" t="s">
        <v>520</v>
      </c>
    </row>
    <row r="5" spans="1:2" ht="15.75" customHeight="1" x14ac:dyDescent="0.25">
      <c r="A5" s="83">
        <v>462046</v>
      </c>
      <c r="B5" s="83" t="s">
        <v>521</v>
      </c>
    </row>
    <row r="6" spans="1:2" ht="15.75" customHeight="1" x14ac:dyDescent="0.25">
      <c r="A6" s="83">
        <v>1785404</v>
      </c>
      <c r="B6" s="83" t="s">
        <v>520</v>
      </c>
    </row>
    <row r="7" spans="1:2" ht="15.75" customHeight="1" x14ac:dyDescent="0.25">
      <c r="A7" s="83">
        <v>1785962</v>
      </c>
      <c r="B7" s="83" t="s">
        <v>522</v>
      </c>
    </row>
    <row r="8" spans="1:2" ht="15.75" customHeight="1" x14ac:dyDescent="0.25">
      <c r="A8" s="83">
        <v>1785994</v>
      </c>
      <c r="B8" s="83" t="s">
        <v>523</v>
      </c>
    </row>
    <row r="9" spans="1:2" ht="15.75" customHeight="1" x14ac:dyDescent="0.25">
      <c r="A9" s="83">
        <v>861066</v>
      </c>
      <c r="B9" s="83" t="s">
        <v>524</v>
      </c>
    </row>
    <row r="10" spans="1:2" ht="15.75" customHeight="1" x14ac:dyDescent="0.25">
      <c r="A10" s="83">
        <v>1685496</v>
      </c>
      <c r="B10" s="83" t="s">
        <v>518</v>
      </c>
    </row>
    <row r="11" spans="1:2" ht="15.75" customHeight="1" x14ac:dyDescent="0.25">
      <c r="A11" s="83">
        <v>1788272</v>
      </c>
      <c r="B11" s="83" t="s">
        <v>518</v>
      </c>
    </row>
    <row r="12" spans="1:2" ht="15.75" customHeight="1" x14ac:dyDescent="0.25">
      <c r="A12" s="83">
        <v>190744</v>
      </c>
      <c r="B12" s="83" t="s">
        <v>525</v>
      </c>
    </row>
    <row r="13" spans="1:2" ht="15.75" customHeight="1" x14ac:dyDescent="0.25">
      <c r="A13" s="83">
        <v>190744</v>
      </c>
      <c r="B13" s="83" t="s">
        <v>526</v>
      </c>
    </row>
    <row r="14" spans="1:2" ht="15.75" customHeight="1" x14ac:dyDescent="0.25">
      <c r="A14" s="83">
        <v>190744</v>
      </c>
      <c r="B14" s="83" t="s">
        <v>527</v>
      </c>
    </row>
    <row r="15" spans="1:2" ht="15.75" customHeight="1" x14ac:dyDescent="0.25">
      <c r="A15" s="83">
        <v>632898</v>
      </c>
      <c r="B15" s="83" t="s">
        <v>518</v>
      </c>
    </row>
    <row r="16" spans="1:2" ht="15.75" customHeight="1" x14ac:dyDescent="0.25">
      <c r="A16" s="83">
        <v>1788586</v>
      </c>
      <c r="B16" s="83" t="s">
        <v>521</v>
      </c>
    </row>
    <row r="17" spans="1:2" ht="15.75" customHeight="1" x14ac:dyDescent="0.25">
      <c r="A17" s="83">
        <v>1788598</v>
      </c>
      <c r="B17" s="83" t="s">
        <v>522</v>
      </c>
    </row>
    <row r="18" spans="1:2" ht="15.75" customHeight="1" x14ac:dyDescent="0.25">
      <c r="A18" s="83">
        <v>1788605</v>
      </c>
      <c r="B18" s="83" t="s">
        <v>527</v>
      </c>
    </row>
    <row r="19" spans="1:2" ht="15.75" customHeight="1" x14ac:dyDescent="0.25">
      <c r="A19" s="83">
        <v>1589080</v>
      </c>
      <c r="B19" s="83" t="s">
        <v>523</v>
      </c>
    </row>
    <row r="20" spans="1:2" ht="15.75" customHeight="1" x14ac:dyDescent="0.25">
      <c r="A20" s="83">
        <v>1589080</v>
      </c>
      <c r="B20" s="83" t="s">
        <v>518</v>
      </c>
    </row>
    <row r="21" spans="1:2" ht="15.75" customHeight="1" x14ac:dyDescent="0.25">
      <c r="A21" s="83">
        <v>422539</v>
      </c>
      <c r="B21" s="83" t="s">
        <v>522</v>
      </c>
    </row>
    <row r="22" spans="1:2" ht="15.75" customHeight="1" x14ac:dyDescent="0.25">
      <c r="A22" s="83">
        <v>1627004</v>
      </c>
      <c r="B22" s="83" t="s">
        <v>528</v>
      </c>
    </row>
    <row r="23" spans="1:2" ht="15.75" customHeight="1" x14ac:dyDescent="0.25">
      <c r="A23" s="83">
        <v>1627004</v>
      </c>
      <c r="B23" s="83" t="s">
        <v>529</v>
      </c>
    </row>
    <row r="24" spans="1:2" ht="15.75" customHeight="1" x14ac:dyDescent="0.25">
      <c r="A24" s="83">
        <v>429032</v>
      </c>
      <c r="B24" s="83" t="s">
        <v>518</v>
      </c>
    </row>
    <row r="25" spans="1:2" ht="15.75" customHeight="1" x14ac:dyDescent="0.25">
      <c r="A25" s="83">
        <v>429032</v>
      </c>
      <c r="B25" s="83" t="s">
        <v>523</v>
      </c>
    </row>
    <row r="26" spans="1:2" ht="15.75" customHeight="1" x14ac:dyDescent="0.25">
      <c r="A26" s="83">
        <v>1335124</v>
      </c>
      <c r="B26" s="83" t="s">
        <v>521</v>
      </c>
    </row>
    <row r="27" spans="1:2" ht="15.75" customHeight="1" x14ac:dyDescent="0.25">
      <c r="A27" s="83">
        <v>1790711</v>
      </c>
      <c r="B27" s="83" t="s">
        <v>521</v>
      </c>
    </row>
    <row r="28" spans="1:2" ht="15.75" customHeight="1" x14ac:dyDescent="0.25">
      <c r="A28" s="83">
        <v>1790711</v>
      </c>
      <c r="B28" s="83" t="s">
        <v>527</v>
      </c>
    </row>
    <row r="29" spans="1:2" ht="15.75" customHeight="1" x14ac:dyDescent="0.25">
      <c r="A29" s="83">
        <v>1790928</v>
      </c>
      <c r="B29" s="83" t="s">
        <v>528</v>
      </c>
    </row>
    <row r="30" spans="1:2" ht="15.75" customHeight="1" x14ac:dyDescent="0.25">
      <c r="A30" s="83">
        <v>1713417</v>
      </c>
      <c r="B30" s="83" t="s">
        <v>520</v>
      </c>
    </row>
    <row r="31" spans="1:2" ht="15.75" customHeight="1" x14ac:dyDescent="0.25">
      <c r="A31" s="83">
        <v>1791001</v>
      </c>
      <c r="B31" s="83" t="s">
        <v>520</v>
      </c>
    </row>
    <row r="32" spans="1:2" ht="15.75" customHeight="1" x14ac:dyDescent="0.25">
      <c r="A32" s="83">
        <v>40898</v>
      </c>
      <c r="B32" s="83" t="s">
        <v>519</v>
      </c>
    </row>
    <row r="33" spans="1:2" ht="15.75" customHeight="1" x14ac:dyDescent="0.25">
      <c r="A33" s="83">
        <v>1791398</v>
      </c>
      <c r="B33" s="83" t="s">
        <v>526</v>
      </c>
    </row>
    <row r="34" spans="1:2" ht="15.75" customHeight="1" x14ac:dyDescent="0.25">
      <c r="A34" s="83">
        <v>1791398</v>
      </c>
      <c r="B34" s="83" t="s">
        <v>522</v>
      </c>
    </row>
    <row r="35" spans="1:2" ht="15.75" customHeight="1" x14ac:dyDescent="0.25">
      <c r="A35" s="83">
        <v>1791400</v>
      </c>
      <c r="B35" s="83" t="s">
        <v>521</v>
      </c>
    </row>
    <row r="36" spans="1:2" ht="15.75" customHeight="1" x14ac:dyDescent="0.25">
      <c r="A36" s="83">
        <v>1791200</v>
      </c>
      <c r="B36" s="83" t="s">
        <v>527</v>
      </c>
    </row>
    <row r="37" spans="1:2" ht="15.75" customHeight="1" x14ac:dyDescent="0.25">
      <c r="A37" s="83">
        <v>1792086</v>
      </c>
      <c r="B37" s="83" t="s">
        <v>527</v>
      </c>
    </row>
    <row r="38" spans="1:2" ht="15.75" customHeight="1" x14ac:dyDescent="0.25">
      <c r="A38" s="83">
        <v>1792090</v>
      </c>
      <c r="B38" s="83" t="s">
        <v>524</v>
      </c>
    </row>
    <row r="39" spans="1:2" ht="15.75" customHeight="1" x14ac:dyDescent="0.25">
      <c r="A39" s="83">
        <v>1792090</v>
      </c>
      <c r="B39" s="83" t="s">
        <v>527</v>
      </c>
    </row>
    <row r="40" spans="1:2" ht="15.75" customHeight="1" x14ac:dyDescent="0.25">
      <c r="A40" s="83">
        <v>1792216</v>
      </c>
      <c r="B40" s="83" t="s">
        <v>528</v>
      </c>
    </row>
    <row r="41" spans="1:2" ht="15.75" customHeight="1" x14ac:dyDescent="0.25">
      <c r="A41" s="83">
        <v>1783400</v>
      </c>
      <c r="B41" s="83" t="s">
        <v>522</v>
      </c>
    </row>
    <row r="42" spans="1:2" ht="15.75" customHeight="1" x14ac:dyDescent="0.25">
      <c r="A42" s="83">
        <v>1790858</v>
      </c>
      <c r="B42" s="83" t="s">
        <v>530</v>
      </c>
    </row>
    <row r="43" spans="1:2" ht="15.75" customHeight="1" x14ac:dyDescent="0.25">
      <c r="A43" s="83">
        <v>1453860</v>
      </c>
      <c r="B43" s="83" t="s">
        <v>526</v>
      </c>
    </row>
    <row r="44" spans="1:2" ht="15.75" customHeight="1" x14ac:dyDescent="0.25">
      <c r="A44" s="83">
        <v>1792719</v>
      </c>
      <c r="B44" s="83" t="s">
        <v>531</v>
      </c>
    </row>
    <row r="45" spans="1:2" ht="15.75" customHeight="1" x14ac:dyDescent="0.25">
      <c r="A45" s="83">
        <v>1768801</v>
      </c>
      <c r="B45" s="83" t="s">
        <v>519</v>
      </c>
    </row>
    <row r="46" spans="1:2" ht="15.75" customHeight="1" x14ac:dyDescent="0.25">
      <c r="A46" s="83">
        <v>1793030</v>
      </c>
      <c r="B46" s="83" t="s">
        <v>521</v>
      </c>
    </row>
    <row r="47" spans="1:2" ht="15.75" customHeight="1" x14ac:dyDescent="0.25">
      <c r="A47" s="83">
        <v>1793061</v>
      </c>
      <c r="B47" s="83" t="s">
        <v>522</v>
      </c>
    </row>
    <row r="48" spans="1:2" ht="15.75" customHeight="1" x14ac:dyDescent="0.25">
      <c r="A48" s="83">
        <v>1793080</v>
      </c>
      <c r="B48" s="83" t="s">
        <v>521</v>
      </c>
    </row>
    <row r="49" spans="1:2" ht="15.75" customHeight="1" x14ac:dyDescent="0.25">
      <c r="A49" s="83">
        <v>1793392</v>
      </c>
      <c r="B49" s="83" t="s">
        <v>522</v>
      </c>
    </row>
    <row r="50" spans="1:2" ht="15.75" customHeight="1" x14ac:dyDescent="0.25">
      <c r="A50" s="83">
        <v>1793392</v>
      </c>
      <c r="B50" s="83" t="s">
        <v>530</v>
      </c>
    </row>
    <row r="51" spans="1:2" ht="15.75" customHeight="1" x14ac:dyDescent="0.25">
      <c r="A51" s="83">
        <v>1793392</v>
      </c>
      <c r="B51" s="83" t="s">
        <v>527</v>
      </c>
    </row>
    <row r="52" spans="1:2" ht="15.75" customHeight="1" x14ac:dyDescent="0.25">
      <c r="A52" s="83">
        <v>7008</v>
      </c>
      <c r="B52" s="83" t="s">
        <v>523</v>
      </c>
    </row>
    <row r="53" spans="1:2" ht="15.75" customHeight="1" x14ac:dyDescent="0.25">
      <c r="A53" s="83">
        <v>7008</v>
      </c>
      <c r="B53" s="83" t="s">
        <v>527</v>
      </c>
    </row>
    <row r="54" spans="1:2" ht="15.75" customHeight="1" x14ac:dyDescent="0.25">
      <c r="A54" s="83">
        <v>1793665</v>
      </c>
      <c r="B54" s="83" t="s">
        <v>528</v>
      </c>
    </row>
    <row r="55" spans="1:2" ht="15.75" customHeight="1" x14ac:dyDescent="0.25">
      <c r="A55" s="83">
        <v>1793665</v>
      </c>
      <c r="B55" s="83" t="s">
        <v>522</v>
      </c>
    </row>
    <row r="56" spans="1:2" ht="15.75" customHeight="1" x14ac:dyDescent="0.25">
      <c r="A56" s="83">
        <v>1740276</v>
      </c>
      <c r="B56" s="83" t="s">
        <v>518</v>
      </c>
    </row>
    <row r="57" spans="1:2" ht="15.75" customHeight="1" x14ac:dyDescent="0.25">
      <c r="A57" s="83">
        <v>1740276</v>
      </c>
      <c r="B57" s="83" t="s">
        <v>523</v>
      </c>
    </row>
    <row r="58" spans="1:2" ht="15.75" customHeight="1" x14ac:dyDescent="0.25">
      <c r="A58" s="83">
        <v>1386657</v>
      </c>
      <c r="B58" s="83" t="s">
        <v>523</v>
      </c>
    </row>
    <row r="59" spans="1:2" ht="15.75" customHeight="1" x14ac:dyDescent="0.25">
      <c r="A59" s="83">
        <v>1793350</v>
      </c>
      <c r="B59" s="83" t="s">
        <v>521</v>
      </c>
    </row>
    <row r="60" spans="1:2" ht="15.75" customHeight="1" x14ac:dyDescent="0.25">
      <c r="A60" s="83">
        <v>1793799</v>
      </c>
      <c r="B60" s="83" t="s">
        <v>518</v>
      </c>
    </row>
    <row r="61" spans="1:2" ht="15.75" customHeight="1" x14ac:dyDescent="0.25">
      <c r="A61" s="83">
        <v>1793952</v>
      </c>
      <c r="B61" s="83" t="s">
        <v>528</v>
      </c>
    </row>
    <row r="62" spans="1:2" ht="15.75" customHeight="1" x14ac:dyDescent="0.25">
      <c r="A62" s="83">
        <v>1793952</v>
      </c>
      <c r="B62" s="83" t="s">
        <v>524</v>
      </c>
    </row>
    <row r="63" spans="1:2" ht="15.75" customHeight="1" x14ac:dyDescent="0.25">
      <c r="A63" s="83">
        <v>1637552</v>
      </c>
      <c r="B63" s="83" t="s">
        <v>522</v>
      </c>
    </row>
    <row r="64" spans="1:2" ht="15.75" customHeight="1" x14ac:dyDescent="0.25">
      <c r="A64" s="83">
        <v>1793998</v>
      </c>
      <c r="B64" s="83" t="s">
        <v>521</v>
      </c>
    </row>
    <row r="65" spans="1:2" ht="15.75" customHeight="1" x14ac:dyDescent="0.25">
      <c r="A65" s="83">
        <v>1794082</v>
      </c>
      <c r="B65" s="83" t="s">
        <v>521</v>
      </c>
    </row>
    <row r="66" spans="1:2" ht="15.75" customHeight="1" x14ac:dyDescent="0.25">
      <c r="A66" s="83">
        <v>1794082</v>
      </c>
      <c r="B66" s="83" t="s">
        <v>522</v>
      </c>
    </row>
    <row r="67" spans="1:2" ht="15.75" customHeight="1" x14ac:dyDescent="0.25">
      <c r="A67" s="83">
        <v>1794547</v>
      </c>
      <c r="B67" s="83" t="s">
        <v>527</v>
      </c>
    </row>
    <row r="68" spans="1:2" ht="15.75" customHeight="1" x14ac:dyDescent="0.25">
      <c r="A68" s="83">
        <v>1794818</v>
      </c>
      <c r="B68" s="83" t="s">
        <v>527</v>
      </c>
    </row>
    <row r="69" spans="1:2" ht="15.75" customHeight="1" x14ac:dyDescent="0.25">
      <c r="A69" s="83">
        <v>1794868</v>
      </c>
      <c r="B69" s="83" t="s">
        <v>524</v>
      </c>
    </row>
    <row r="70" spans="1:2" ht="15.75" customHeight="1" x14ac:dyDescent="0.25">
      <c r="A70" s="83">
        <v>1794868</v>
      </c>
      <c r="B70" s="83" t="s">
        <v>527</v>
      </c>
    </row>
    <row r="71" spans="1:2" ht="15.75" customHeight="1" x14ac:dyDescent="0.25">
      <c r="A71" s="83">
        <v>1794887</v>
      </c>
      <c r="B71" s="83" t="s">
        <v>522</v>
      </c>
    </row>
    <row r="72" spans="1:2" ht="15.75" customHeight="1" x14ac:dyDescent="0.25">
      <c r="A72" s="83">
        <v>29622</v>
      </c>
      <c r="B72" s="83" t="s">
        <v>531</v>
      </c>
    </row>
    <row r="73" spans="1:2" ht="15.75" customHeight="1" x14ac:dyDescent="0.25">
      <c r="A73" s="83">
        <v>1795357</v>
      </c>
      <c r="B73" s="83" t="s">
        <v>528</v>
      </c>
    </row>
    <row r="74" spans="1:2" ht="15.75" customHeight="1" x14ac:dyDescent="0.25">
      <c r="A74" s="83">
        <v>1795357</v>
      </c>
      <c r="B74" s="83" t="s">
        <v>519</v>
      </c>
    </row>
    <row r="75" spans="1:2" ht="15.75" customHeight="1" x14ac:dyDescent="0.25">
      <c r="A75" s="83">
        <v>1795357</v>
      </c>
      <c r="B75" s="83" t="s">
        <v>527</v>
      </c>
    </row>
    <row r="76" spans="1:2" ht="15.75" customHeight="1" x14ac:dyDescent="0.25">
      <c r="A76" s="83">
        <v>1795551</v>
      </c>
      <c r="B76" s="83" t="s">
        <v>528</v>
      </c>
    </row>
    <row r="77" spans="1:2" ht="15.75" customHeight="1" x14ac:dyDescent="0.25">
      <c r="A77" s="83">
        <v>1795551</v>
      </c>
      <c r="B77" s="83" t="s">
        <v>524</v>
      </c>
    </row>
    <row r="78" spans="1:2" ht="15.75" customHeight="1" x14ac:dyDescent="0.25">
      <c r="A78" s="83">
        <v>1795551</v>
      </c>
      <c r="B78" s="83" t="s">
        <v>527</v>
      </c>
    </row>
    <row r="79" spans="1:2" ht="15.75" customHeight="1" x14ac:dyDescent="0.25">
      <c r="A79" s="83">
        <v>1103151</v>
      </c>
      <c r="B79" s="83" t="s">
        <v>521</v>
      </c>
    </row>
    <row r="80" spans="1:2" ht="15.75" customHeight="1" x14ac:dyDescent="0.25">
      <c r="A80" s="83">
        <v>1796537</v>
      </c>
      <c r="B80" s="83" t="s">
        <v>524</v>
      </c>
    </row>
    <row r="81" spans="1:2" ht="15.75" customHeight="1" x14ac:dyDescent="0.25">
      <c r="A81" s="83">
        <v>1796588</v>
      </c>
      <c r="B81" s="83" t="s">
        <v>528</v>
      </c>
    </row>
    <row r="82" spans="1:2" ht="15.75" customHeight="1" x14ac:dyDescent="0.25">
      <c r="A82" s="83">
        <v>1796588</v>
      </c>
      <c r="B82" s="83" t="s">
        <v>521</v>
      </c>
    </row>
    <row r="83" spans="1:2" ht="15.75" customHeight="1" x14ac:dyDescent="0.25">
      <c r="A83" s="83">
        <v>24940</v>
      </c>
      <c r="B83" s="83" t="s">
        <v>532</v>
      </c>
    </row>
    <row r="84" spans="1:2" ht="15.75" customHeight="1" x14ac:dyDescent="0.25">
      <c r="A84" s="83">
        <v>1271890</v>
      </c>
      <c r="B84" s="83" t="s">
        <v>522</v>
      </c>
    </row>
    <row r="85" spans="1:2" ht="15.75" customHeight="1" x14ac:dyDescent="0.25">
      <c r="A85" s="83">
        <v>1797416</v>
      </c>
      <c r="B85" s="83" t="s">
        <v>527</v>
      </c>
    </row>
    <row r="86" spans="1:2" ht="15.75" customHeight="1" x14ac:dyDescent="0.25">
      <c r="A86" s="83">
        <v>92329</v>
      </c>
      <c r="B86" s="83" t="s">
        <v>522</v>
      </c>
    </row>
    <row r="87" spans="1:2" ht="15.75" customHeight="1" x14ac:dyDescent="0.25">
      <c r="A87" s="83">
        <v>1797388</v>
      </c>
      <c r="B87" s="83" t="s">
        <v>528</v>
      </c>
    </row>
    <row r="88" spans="1:2" ht="15.75" customHeight="1" x14ac:dyDescent="0.25">
      <c r="A88" s="83">
        <v>1798107</v>
      </c>
      <c r="B88" s="83" t="s">
        <v>524</v>
      </c>
    </row>
    <row r="89" spans="1:2" ht="15.75" customHeight="1" x14ac:dyDescent="0.25">
      <c r="A89" s="83">
        <v>520249</v>
      </c>
      <c r="B89" s="83" t="s">
        <v>528</v>
      </c>
    </row>
    <row r="90" spans="1:2" ht="15.75" customHeight="1" x14ac:dyDescent="0.25">
      <c r="A90" s="83">
        <v>520249</v>
      </c>
      <c r="B90" s="83" t="s">
        <v>530</v>
      </c>
    </row>
    <row r="91" spans="1:2" ht="15.75" customHeight="1" x14ac:dyDescent="0.25">
      <c r="A91" s="83">
        <v>520249</v>
      </c>
      <c r="B91" s="83" t="s">
        <v>527</v>
      </c>
    </row>
    <row r="92" spans="1:2" ht="15.75" customHeight="1" x14ac:dyDescent="0.25">
      <c r="A92" s="83">
        <v>1797560</v>
      </c>
      <c r="B92" s="83" t="s">
        <v>524</v>
      </c>
    </row>
    <row r="93" spans="1:2" ht="15.75" customHeight="1" x14ac:dyDescent="0.25">
      <c r="A93" s="83">
        <v>1797560</v>
      </c>
      <c r="B93" s="83" t="s">
        <v>530</v>
      </c>
    </row>
    <row r="94" spans="1:2" ht="15.75" customHeight="1" x14ac:dyDescent="0.25">
      <c r="A94" s="83">
        <v>1798208</v>
      </c>
      <c r="B94" s="83" t="s">
        <v>527</v>
      </c>
    </row>
    <row r="95" spans="1:2" ht="15.75" customHeight="1" x14ac:dyDescent="0.25">
      <c r="A95" s="83">
        <v>1699622</v>
      </c>
      <c r="B95" s="83" t="s">
        <v>528</v>
      </c>
    </row>
    <row r="96" spans="1:2" ht="15.75" customHeight="1" x14ac:dyDescent="0.25">
      <c r="A96" s="83">
        <v>1798888</v>
      </c>
      <c r="B96" s="83" t="s">
        <v>524</v>
      </c>
    </row>
    <row r="97" spans="1:2" ht="15.75" customHeight="1" x14ac:dyDescent="0.25">
      <c r="A97" s="83">
        <v>1798888</v>
      </c>
      <c r="B97" s="83" t="s">
        <v>527</v>
      </c>
    </row>
    <row r="98" spans="1:2" ht="15.75" customHeight="1" x14ac:dyDescent="0.25">
      <c r="A98" s="83">
        <v>194181</v>
      </c>
      <c r="B98" s="83" t="s">
        <v>522</v>
      </c>
    </row>
    <row r="99" spans="1:2" ht="15.75" customHeight="1" x14ac:dyDescent="0.25">
      <c r="A99" s="83">
        <v>1798943</v>
      </c>
      <c r="B99" s="83" t="s">
        <v>518</v>
      </c>
    </row>
    <row r="100" spans="1:2" ht="15.75" customHeight="1" x14ac:dyDescent="0.25">
      <c r="A100" s="83">
        <v>1798943</v>
      </c>
      <c r="B100" s="83" t="s">
        <v>528</v>
      </c>
    </row>
    <row r="101" spans="1:2" ht="15.75" customHeight="1" x14ac:dyDescent="0.25">
      <c r="A101" s="83">
        <v>1799346</v>
      </c>
      <c r="B101" s="83" t="s">
        <v>527</v>
      </c>
    </row>
    <row r="102" spans="1:2" ht="15.75" customHeight="1" x14ac:dyDescent="0.25">
      <c r="A102" s="83">
        <v>29838</v>
      </c>
      <c r="B102" s="83" t="s">
        <v>522</v>
      </c>
    </row>
    <row r="103" spans="1:2" ht="15.75" customHeight="1" x14ac:dyDescent="0.25">
      <c r="A103" s="83">
        <v>1799558</v>
      </c>
      <c r="B103" s="83" t="s">
        <v>527</v>
      </c>
    </row>
    <row r="104" spans="1:2" ht="15.75" customHeight="1" x14ac:dyDescent="0.25">
      <c r="A104" s="83">
        <v>307437</v>
      </c>
      <c r="B104" s="83" t="s">
        <v>521</v>
      </c>
    </row>
    <row r="105" spans="1:2" ht="15.75" customHeight="1" x14ac:dyDescent="0.25">
      <c r="A105" s="83">
        <v>1617878</v>
      </c>
      <c r="B105" s="83" t="s">
        <v>528</v>
      </c>
    </row>
    <row r="106" spans="1:2" ht="15.75" customHeight="1" x14ac:dyDescent="0.25">
      <c r="A106" s="83">
        <v>1742418</v>
      </c>
      <c r="B106" s="83" t="s">
        <v>524</v>
      </c>
    </row>
    <row r="107" spans="1:2" ht="15.75" customHeight="1" x14ac:dyDescent="0.25">
      <c r="A107" s="83">
        <v>1742418</v>
      </c>
      <c r="B107" s="83" t="s">
        <v>527</v>
      </c>
    </row>
    <row r="108" spans="1:2" ht="15.75" customHeight="1" x14ac:dyDescent="0.25">
      <c r="A108" s="83">
        <v>1492060</v>
      </c>
      <c r="B108" s="83" t="s">
        <v>528</v>
      </c>
    </row>
    <row r="109" spans="1:2" ht="15.75" customHeight="1" x14ac:dyDescent="0.25">
      <c r="A109" s="83">
        <v>1439910</v>
      </c>
      <c r="B109" s="83" t="s">
        <v>527</v>
      </c>
    </row>
    <row r="110" spans="1:2" ht="15.75" customHeight="1" x14ac:dyDescent="0.25">
      <c r="A110" s="83">
        <v>79988</v>
      </c>
      <c r="B110" s="83" t="s">
        <v>530</v>
      </c>
    </row>
    <row r="111" spans="1:2" ht="15.75" customHeight="1" x14ac:dyDescent="0.25">
      <c r="A111" s="83">
        <v>1800230</v>
      </c>
      <c r="B111" s="83" t="s">
        <v>527</v>
      </c>
    </row>
    <row r="112" spans="1:2" ht="15.75" customHeight="1" x14ac:dyDescent="0.25">
      <c r="A112" s="83">
        <v>1695022</v>
      </c>
      <c r="B112" s="83" t="s">
        <v>528</v>
      </c>
    </row>
    <row r="113" spans="1:2" ht="15.75" customHeight="1" x14ac:dyDescent="0.25">
      <c r="A113" s="83">
        <v>1801142</v>
      </c>
      <c r="B113" s="83" t="s">
        <v>524</v>
      </c>
    </row>
    <row r="114" spans="1:2" ht="15.75" customHeight="1" x14ac:dyDescent="0.25">
      <c r="A114" s="83">
        <v>1801142</v>
      </c>
      <c r="B114" s="83" t="s">
        <v>527</v>
      </c>
    </row>
    <row r="115" spans="1:2" ht="15.75" customHeight="1" x14ac:dyDescent="0.25">
      <c r="A115" s="83">
        <v>1801252</v>
      </c>
      <c r="B115" s="83" t="s">
        <v>522</v>
      </c>
    </row>
    <row r="116" spans="1:2" ht="15.75" customHeight="1" x14ac:dyDescent="0.25">
      <c r="A116" s="83">
        <v>1801263</v>
      </c>
      <c r="B116" s="83" t="s">
        <v>521</v>
      </c>
    </row>
    <row r="117" spans="1:2" ht="15.75" customHeight="1" x14ac:dyDescent="0.25">
      <c r="A117" s="83">
        <v>1801284</v>
      </c>
      <c r="B117" s="83" t="s">
        <v>528</v>
      </c>
    </row>
    <row r="118" spans="1:2" ht="15.75" customHeight="1" x14ac:dyDescent="0.25">
      <c r="A118" s="83">
        <v>1801297</v>
      </c>
      <c r="B118" s="83" t="s">
        <v>532</v>
      </c>
    </row>
    <row r="119" spans="1:2" ht="15.75" customHeight="1" x14ac:dyDescent="0.25">
      <c r="A119" s="83">
        <v>1801582</v>
      </c>
      <c r="B119" s="83" t="s">
        <v>521</v>
      </c>
    </row>
    <row r="120" spans="1:2" ht="15.75" customHeight="1" x14ac:dyDescent="0.25">
      <c r="A120" s="83">
        <v>1801928</v>
      </c>
      <c r="B120" s="83" t="s">
        <v>528</v>
      </c>
    </row>
    <row r="121" spans="1:2" ht="15.75" customHeight="1" x14ac:dyDescent="0.25">
      <c r="A121" s="83">
        <v>1801928</v>
      </c>
      <c r="B121" s="83" t="s">
        <v>522</v>
      </c>
    </row>
    <row r="122" spans="1:2" ht="15.75" customHeight="1" x14ac:dyDescent="0.25">
      <c r="A122" s="83">
        <v>1007510</v>
      </c>
      <c r="B122" s="83" t="s">
        <v>524</v>
      </c>
    </row>
    <row r="123" spans="1:2" ht="15.75" customHeight="1" x14ac:dyDescent="0.25">
      <c r="A123" s="83">
        <v>1801973</v>
      </c>
      <c r="B123" s="83" t="s">
        <v>532</v>
      </c>
    </row>
    <row r="124" spans="1:2" ht="15.75" customHeight="1" x14ac:dyDescent="0.25">
      <c r="A124" s="83">
        <v>1741568</v>
      </c>
      <c r="B124" s="83" t="s">
        <v>533</v>
      </c>
    </row>
    <row r="125" spans="1:2" ht="15.75" customHeight="1" x14ac:dyDescent="0.25">
      <c r="A125" s="83">
        <v>1802234</v>
      </c>
      <c r="B125" s="83" t="s">
        <v>518</v>
      </c>
    </row>
    <row r="126" spans="1:2" ht="15.75" customHeight="1" x14ac:dyDescent="0.25">
      <c r="A126" s="83">
        <v>1802240</v>
      </c>
      <c r="B126" s="83" t="s">
        <v>524</v>
      </c>
    </row>
    <row r="127" spans="1:2" ht="15.75" customHeight="1" x14ac:dyDescent="0.25">
      <c r="A127" s="83">
        <v>1802240</v>
      </c>
      <c r="B127" s="83" t="s">
        <v>521</v>
      </c>
    </row>
    <row r="128" spans="1:2" ht="15.75" customHeight="1" x14ac:dyDescent="0.25">
      <c r="A128" s="83">
        <v>1802776</v>
      </c>
      <c r="B128" s="83" t="s">
        <v>524</v>
      </c>
    </row>
    <row r="129" spans="1:2" ht="15.75" customHeight="1" x14ac:dyDescent="0.25">
      <c r="A129" s="83">
        <v>573008</v>
      </c>
      <c r="B129" s="83" t="s">
        <v>527</v>
      </c>
    </row>
    <row r="130" spans="1:2" ht="15.75" customHeight="1" x14ac:dyDescent="0.25">
      <c r="A130" s="83">
        <v>1803180</v>
      </c>
      <c r="B130" s="83" t="s">
        <v>527</v>
      </c>
    </row>
    <row r="131" spans="1:2" ht="15.75" customHeight="1" x14ac:dyDescent="0.25">
      <c r="A131" s="83">
        <v>844826</v>
      </c>
      <c r="B131" s="83" t="s">
        <v>522</v>
      </c>
    </row>
    <row r="132" spans="1:2" ht="15.75" customHeight="1" x14ac:dyDescent="0.25">
      <c r="A132" s="83">
        <v>885499</v>
      </c>
      <c r="B132" s="83" t="s">
        <v>521</v>
      </c>
    </row>
    <row r="133" spans="1:2" ht="15.75" customHeight="1" x14ac:dyDescent="0.25">
      <c r="A133" s="83">
        <v>471466</v>
      </c>
      <c r="B133" s="83" t="s">
        <v>527</v>
      </c>
    </row>
    <row r="134" spans="1:2" ht="15.75" customHeight="1" x14ac:dyDescent="0.25">
      <c r="A134" s="83">
        <v>1803854</v>
      </c>
      <c r="B134" s="83" t="s">
        <v>524</v>
      </c>
    </row>
    <row r="135" spans="1:2" ht="15.75" customHeight="1" x14ac:dyDescent="0.25">
      <c r="A135" s="83">
        <v>1803861</v>
      </c>
      <c r="B135" s="83" t="s">
        <v>531</v>
      </c>
    </row>
    <row r="136" spans="1:2" ht="15.75" customHeight="1" x14ac:dyDescent="0.25">
      <c r="A136" s="83">
        <v>1803870</v>
      </c>
      <c r="B136" s="83" t="s">
        <v>525</v>
      </c>
    </row>
    <row r="137" spans="1:2" ht="15.75" customHeight="1" x14ac:dyDescent="0.25">
      <c r="A137" s="83">
        <v>1803872</v>
      </c>
      <c r="B137" s="83" t="s">
        <v>522</v>
      </c>
    </row>
    <row r="138" spans="1:2" ht="15.75" customHeight="1" x14ac:dyDescent="0.25">
      <c r="A138" s="83">
        <v>1803872</v>
      </c>
      <c r="B138" s="83" t="s">
        <v>534</v>
      </c>
    </row>
    <row r="139" spans="1:2" ht="15.75" customHeight="1" x14ac:dyDescent="0.25">
      <c r="A139" s="83">
        <v>1803873</v>
      </c>
      <c r="B139" s="83" t="s">
        <v>531</v>
      </c>
    </row>
    <row r="140" spans="1:2" ht="15.75" customHeight="1" x14ac:dyDescent="0.25">
      <c r="A140" s="83">
        <v>1803876</v>
      </c>
      <c r="B140" s="83" t="s">
        <v>524</v>
      </c>
    </row>
    <row r="141" spans="1:2" ht="15.75" customHeight="1" x14ac:dyDescent="0.25">
      <c r="A141" s="83">
        <v>1804656</v>
      </c>
      <c r="B141" s="83" t="s">
        <v>524</v>
      </c>
    </row>
    <row r="142" spans="1:2" ht="15.75" customHeight="1" x14ac:dyDescent="0.25">
      <c r="A142" s="83">
        <v>1804685</v>
      </c>
      <c r="B142" s="83" t="s">
        <v>531</v>
      </c>
    </row>
    <row r="143" spans="1:2" ht="15.75" customHeight="1" x14ac:dyDescent="0.25">
      <c r="A143" s="83">
        <v>1804686</v>
      </c>
      <c r="B143" s="83" t="s">
        <v>522</v>
      </c>
    </row>
    <row r="144" spans="1:2" ht="15.75" customHeight="1" x14ac:dyDescent="0.25">
      <c r="A144" s="83">
        <v>1804690</v>
      </c>
      <c r="B144" s="83" t="s">
        <v>522</v>
      </c>
    </row>
    <row r="145" spans="1:2" ht="15.75" customHeight="1" x14ac:dyDescent="0.25">
      <c r="A145" s="83">
        <v>1804904</v>
      </c>
      <c r="B145" s="83" t="s">
        <v>521</v>
      </c>
    </row>
    <row r="146" spans="1:2" ht="15.75" customHeight="1" x14ac:dyDescent="0.25">
      <c r="A146" s="83">
        <v>190744</v>
      </c>
      <c r="B146" s="83" t="s">
        <v>530</v>
      </c>
    </row>
    <row r="147" spans="1:2" ht="15.75" customHeight="1" x14ac:dyDescent="0.25">
      <c r="A147" s="83">
        <v>1804990</v>
      </c>
      <c r="B147" s="83" t="s">
        <v>521</v>
      </c>
    </row>
    <row r="148" spans="1:2" ht="15.75" customHeight="1" x14ac:dyDescent="0.25">
      <c r="A148" s="83">
        <v>582753</v>
      </c>
      <c r="B148" s="83" t="s">
        <v>522</v>
      </c>
    </row>
    <row r="149" spans="1:2" ht="15.75" customHeight="1" x14ac:dyDescent="0.25">
      <c r="A149" s="83">
        <v>1805027</v>
      </c>
      <c r="B149" s="83" t="s">
        <v>524</v>
      </c>
    </row>
    <row r="150" spans="1:2" ht="15.75" customHeight="1" x14ac:dyDescent="0.25">
      <c r="A150" s="83">
        <v>1805034</v>
      </c>
      <c r="B150" s="83" t="s">
        <v>524</v>
      </c>
    </row>
    <row r="151" spans="1:2" ht="15.75" customHeight="1" x14ac:dyDescent="0.25">
      <c r="A151" s="83">
        <v>1805034</v>
      </c>
      <c r="B151" s="83" t="s">
        <v>522</v>
      </c>
    </row>
    <row r="152" spans="1:2" ht="15.75" customHeight="1" x14ac:dyDescent="0.25">
      <c r="A152" s="83">
        <v>1805123</v>
      </c>
      <c r="B152" s="83" t="s">
        <v>527</v>
      </c>
    </row>
    <row r="153" spans="1:2" ht="15.75" customHeight="1" x14ac:dyDescent="0.25">
      <c r="A153" s="83">
        <v>1759624</v>
      </c>
      <c r="B153" s="83" t="s">
        <v>523</v>
      </c>
    </row>
    <row r="154" spans="1:2" ht="15.75" customHeight="1" x14ac:dyDescent="0.25">
      <c r="A154" s="83">
        <v>1800756</v>
      </c>
      <c r="B154" s="83" t="s">
        <v>521</v>
      </c>
    </row>
    <row r="155" spans="1:2" ht="15.75" customHeight="1" x14ac:dyDescent="0.25">
      <c r="A155" s="83">
        <v>1021307</v>
      </c>
      <c r="B155" s="83" t="s">
        <v>527</v>
      </c>
    </row>
    <row r="156" spans="1:2" ht="15.75" customHeight="1" x14ac:dyDescent="0.25">
      <c r="A156" s="83">
        <v>287199</v>
      </c>
      <c r="B156" s="83" t="s">
        <v>522</v>
      </c>
    </row>
    <row r="157" spans="1:2" ht="15.75" customHeight="1" x14ac:dyDescent="0.25">
      <c r="A157" s="83">
        <v>287199</v>
      </c>
      <c r="B157" s="83" t="s">
        <v>524</v>
      </c>
    </row>
    <row r="158" spans="1:2" ht="15.75" customHeight="1" x14ac:dyDescent="0.25">
      <c r="A158" s="83">
        <v>1805826</v>
      </c>
      <c r="B158" s="83" t="s">
        <v>521</v>
      </c>
    </row>
    <row r="159" spans="1:2" ht="15.75" customHeight="1" x14ac:dyDescent="0.25">
      <c r="A159" s="83">
        <v>1784263</v>
      </c>
      <c r="B159" s="83" t="s">
        <v>521</v>
      </c>
    </row>
    <row r="160" spans="1:2" ht="15.75" customHeight="1" x14ac:dyDescent="0.25">
      <c r="A160" s="83">
        <v>1784286</v>
      </c>
      <c r="B160" s="83" t="s">
        <v>521</v>
      </c>
    </row>
    <row r="161" spans="1:2" ht="15.75" customHeight="1" x14ac:dyDescent="0.25">
      <c r="A161" s="83">
        <v>1783141</v>
      </c>
      <c r="B161" s="83" t="s">
        <v>519</v>
      </c>
    </row>
    <row r="162" spans="1:2" ht="15.75" customHeight="1" x14ac:dyDescent="0.25">
      <c r="A162" s="83">
        <v>926039</v>
      </c>
      <c r="B162" s="83" t="s">
        <v>528</v>
      </c>
    </row>
    <row r="163" spans="1:2" ht="15.75" customHeight="1" x14ac:dyDescent="0.25">
      <c r="A163" s="83">
        <v>926039</v>
      </c>
      <c r="B163" s="83" t="s">
        <v>522</v>
      </c>
    </row>
    <row r="164" spans="1:2" ht="15.75" customHeight="1" x14ac:dyDescent="0.25">
      <c r="A164" s="83">
        <v>1785087</v>
      </c>
      <c r="B164" s="83" t="s">
        <v>520</v>
      </c>
    </row>
    <row r="165" spans="1:2" ht="15.75" customHeight="1" x14ac:dyDescent="0.25">
      <c r="A165" s="83">
        <v>1784491</v>
      </c>
      <c r="B165" s="83" t="s">
        <v>523</v>
      </c>
    </row>
    <row r="166" spans="1:2" ht="15.75" customHeight="1" x14ac:dyDescent="0.25">
      <c r="A166" s="83">
        <v>1785994</v>
      </c>
      <c r="B166" s="83" t="s">
        <v>519</v>
      </c>
    </row>
    <row r="167" spans="1:2" ht="15.75" customHeight="1" x14ac:dyDescent="0.25">
      <c r="A167" s="83">
        <v>861066</v>
      </c>
      <c r="B167" s="83" t="s">
        <v>522</v>
      </c>
    </row>
    <row r="168" spans="1:2" ht="15.75" customHeight="1" x14ac:dyDescent="0.25">
      <c r="A168" s="83">
        <v>861066</v>
      </c>
      <c r="B168" s="83" t="s">
        <v>530</v>
      </c>
    </row>
    <row r="169" spans="1:2" ht="15.75" customHeight="1" x14ac:dyDescent="0.25">
      <c r="A169" s="83">
        <v>1786747</v>
      </c>
      <c r="B169" s="83" t="s">
        <v>521</v>
      </c>
    </row>
    <row r="170" spans="1:2" ht="15.75" customHeight="1" x14ac:dyDescent="0.25">
      <c r="A170" s="83">
        <v>1787404</v>
      </c>
      <c r="B170" s="83" t="s">
        <v>524</v>
      </c>
    </row>
    <row r="171" spans="1:2" ht="15.75" customHeight="1" x14ac:dyDescent="0.25">
      <c r="A171" s="83">
        <v>1787404</v>
      </c>
      <c r="B171" s="83" t="s">
        <v>527</v>
      </c>
    </row>
    <row r="172" spans="1:2" ht="15.75" customHeight="1" x14ac:dyDescent="0.25">
      <c r="A172" s="83">
        <v>1787845</v>
      </c>
      <c r="B172" s="83" t="s">
        <v>528</v>
      </c>
    </row>
    <row r="173" spans="1:2" ht="15.75" customHeight="1" x14ac:dyDescent="0.25">
      <c r="A173" s="83">
        <v>1787845</v>
      </c>
      <c r="B173" s="83" t="s">
        <v>521</v>
      </c>
    </row>
    <row r="174" spans="1:2" ht="15.75" customHeight="1" x14ac:dyDescent="0.25">
      <c r="A174" s="83">
        <v>1280355</v>
      </c>
      <c r="B174" s="83" t="s">
        <v>527</v>
      </c>
    </row>
    <row r="175" spans="1:2" ht="15.75" customHeight="1" x14ac:dyDescent="0.25">
      <c r="A175" s="83">
        <v>1280355</v>
      </c>
      <c r="B175" s="83" t="s">
        <v>522</v>
      </c>
    </row>
    <row r="176" spans="1:2" ht="15.75" customHeight="1" x14ac:dyDescent="0.25">
      <c r="A176" s="83">
        <v>1685496</v>
      </c>
      <c r="B176" s="83" t="s">
        <v>519</v>
      </c>
    </row>
    <row r="177" spans="1:2" ht="15.75" customHeight="1" x14ac:dyDescent="0.25">
      <c r="A177" s="83">
        <v>1119568</v>
      </c>
      <c r="B177" s="83" t="s">
        <v>521</v>
      </c>
    </row>
    <row r="178" spans="1:2" ht="15.75" customHeight="1" x14ac:dyDescent="0.25">
      <c r="A178" s="83">
        <v>632898</v>
      </c>
      <c r="B178" s="83" t="s">
        <v>520</v>
      </c>
    </row>
    <row r="179" spans="1:2" ht="15.75" customHeight="1" x14ac:dyDescent="0.25">
      <c r="A179" s="83">
        <v>632898</v>
      </c>
      <c r="B179" s="83" t="s">
        <v>523</v>
      </c>
    </row>
    <row r="180" spans="1:2" ht="15.75" customHeight="1" x14ac:dyDescent="0.25">
      <c r="A180" s="83">
        <v>1788586</v>
      </c>
      <c r="B180" s="83" t="s">
        <v>528</v>
      </c>
    </row>
    <row r="181" spans="1:2" ht="15.75" customHeight="1" x14ac:dyDescent="0.25">
      <c r="A181" s="83">
        <v>1760538</v>
      </c>
      <c r="B181" s="83" t="s">
        <v>524</v>
      </c>
    </row>
    <row r="182" spans="1:2" ht="15.75" customHeight="1" x14ac:dyDescent="0.25">
      <c r="A182" s="83">
        <v>1789559</v>
      </c>
      <c r="B182" s="83" t="s">
        <v>525</v>
      </c>
    </row>
    <row r="183" spans="1:2" ht="15.75" customHeight="1" x14ac:dyDescent="0.25">
      <c r="A183" s="83">
        <v>1789559</v>
      </c>
      <c r="B183" s="83" t="s">
        <v>527</v>
      </c>
    </row>
    <row r="184" spans="1:2" ht="15.75" customHeight="1" x14ac:dyDescent="0.25">
      <c r="A184" s="83">
        <v>422539</v>
      </c>
      <c r="B184" s="83" t="s">
        <v>527</v>
      </c>
    </row>
    <row r="185" spans="1:2" ht="15.75" customHeight="1" x14ac:dyDescent="0.25">
      <c r="A185" s="83">
        <v>1627004</v>
      </c>
      <c r="B185" s="83" t="s">
        <v>519</v>
      </c>
    </row>
    <row r="186" spans="1:2" ht="15.75" customHeight="1" x14ac:dyDescent="0.25">
      <c r="A186" s="83">
        <v>1790115</v>
      </c>
      <c r="B186" s="83" t="s">
        <v>524</v>
      </c>
    </row>
    <row r="187" spans="1:2" ht="15.75" customHeight="1" x14ac:dyDescent="0.25">
      <c r="A187" s="83">
        <v>1790115</v>
      </c>
      <c r="B187" s="83" t="s">
        <v>521</v>
      </c>
    </row>
    <row r="188" spans="1:2" ht="15.75" customHeight="1" x14ac:dyDescent="0.25">
      <c r="A188" s="100">
        <v>24382</v>
      </c>
      <c r="B188" s="100" t="s">
        <v>521</v>
      </c>
    </row>
    <row r="189" spans="1:2" ht="15.75" customHeight="1" x14ac:dyDescent="0.25">
      <c r="A189" s="83">
        <v>473473</v>
      </c>
      <c r="B189" s="83" t="s">
        <v>528</v>
      </c>
    </row>
    <row r="190" spans="1:2" ht="15.75" customHeight="1" x14ac:dyDescent="0.25">
      <c r="A190" s="83">
        <v>1335124</v>
      </c>
      <c r="B190" s="83" t="s">
        <v>522</v>
      </c>
    </row>
    <row r="191" spans="1:2" ht="15.75" customHeight="1" x14ac:dyDescent="0.25">
      <c r="A191" s="83">
        <v>1790928</v>
      </c>
      <c r="B191" s="83" t="s">
        <v>524</v>
      </c>
    </row>
    <row r="192" spans="1:2" ht="15.75" customHeight="1" x14ac:dyDescent="0.25">
      <c r="A192" s="83">
        <v>1791001</v>
      </c>
      <c r="B192" s="83" t="s">
        <v>519</v>
      </c>
    </row>
    <row r="193" spans="1:2" ht="15.75" customHeight="1" x14ac:dyDescent="0.25">
      <c r="A193" s="83">
        <v>1783666</v>
      </c>
      <c r="B193" s="83" t="s">
        <v>530</v>
      </c>
    </row>
    <row r="194" spans="1:2" ht="15.75" customHeight="1" x14ac:dyDescent="0.25">
      <c r="A194" s="83">
        <v>73567</v>
      </c>
      <c r="B194" s="83" t="s">
        <v>522</v>
      </c>
    </row>
    <row r="195" spans="1:2" ht="15.75" customHeight="1" x14ac:dyDescent="0.25">
      <c r="A195" s="83">
        <v>899997</v>
      </c>
      <c r="B195" s="83" t="s">
        <v>519</v>
      </c>
    </row>
    <row r="196" spans="1:2" ht="15.75" customHeight="1" x14ac:dyDescent="0.25">
      <c r="A196" s="83">
        <v>1791200</v>
      </c>
      <c r="B196" s="83" t="s">
        <v>518</v>
      </c>
    </row>
    <row r="197" spans="1:2" ht="15.75" customHeight="1" x14ac:dyDescent="0.25">
      <c r="A197" s="83">
        <v>1792143</v>
      </c>
      <c r="B197" s="83" t="s">
        <v>528</v>
      </c>
    </row>
    <row r="198" spans="1:2" ht="15.75" customHeight="1" x14ac:dyDescent="0.25">
      <c r="A198" s="83">
        <v>164893</v>
      </c>
      <c r="B198" s="83" t="s">
        <v>518</v>
      </c>
    </row>
    <row r="199" spans="1:2" ht="15.75" customHeight="1" x14ac:dyDescent="0.25">
      <c r="A199" s="83">
        <v>1783400</v>
      </c>
      <c r="B199" s="83" t="s">
        <v>524</v>
      </c>
    </row>
    <row r="200" spans="1:2" ht="15.75" customHeight="1" x14ac:dyDescent="0.25">
      <c r="A200" s="83">
        <v>1790858</v>
      </c>
      <c r="B200" s="83" t="s">
        <v>522</v>
      </c>
    </row>
    <row r="201" spans="1:2" ht="15.75" customHeight="1" x14ac:dyDescent="0.25">
      <c r="A201" s="83">
        <v>1792719</v>
      </c>
      <c r="B201" s="83" t="s">
        <v>521</v>
      </c>
    </row>
    <row r="202" spans="1:2" ht="15.75" customHeight="1" x14ac:dyDescent="0.25">
      <c r="A202" s="83">
        <v>1792719</v>
      </c>
      <c r="B202" s="83" t="s">
        <v>530</v>
      </c>
    </row>
    <row r="203" spans="1:2" ht="15.75" customHeight="1" x14ac:dyDescent="0.25">
      <c r="A203" s="83">
        <v>1792719</v>
      </c>
      <c r="B203" s="83" t="s">
        <v>527</v>
      </c>
    </row>
    <row r="204" spans="1:2" ht="15.75" customHeight="1" x14ac:dyDescent="0.25">
      <c r="A204" s="83">
        <v>1793080</v>
      </c>
      <c r="B204" s="83" t="s">
        <v>518</v>
      </c>
    </row>
    <row r="205" spans="1:2" ht="15.75" customHeight="1" x14ac:dyDescent="0.25">
      <c r="A205" s="83">
        <v>1793080</v>
      </c>
      <c r="B205" s="83" t="s">
        <v>526</v>
      </c>
    </row>
    <row r="206" spans="1:2" ht="15.75" customHeight="1" x14ac:dyDescent="0.25">
      <c r="A206" s="83">
        <v>1740276</v>
      </c>
      <c r="B206" s="83" t="s">
        <v>524</v>
      </c>
    </row>
    <row r="207" spans="1:2" ht="15.75" customHeight="1" x14ac:dyDescent="0.25">
      <c r="A207" s="83">
        <v>1386657</v>
      </c>
      <c r="B207" s="83" t="s">
        <v>518</v>
      </c>
    </row>
    <row r="208" spans="1:2" ht="15.75" customHeight="1" x14ac:dyDescent="0.25">
      <c r="A208" s="83">
        <v>1386657</v>
      </c>
      <c r="B208" s="83" t="s">
        <v>529</v>
      </c>
    </row>
    <row r="209" spans="1:2" ht="15.75" customHeight="1" x14ac:dyDescent="0.25">
      <c r="A209" s="83">
        <v>285651</v>
      </c>
      <c r="B209" s="83" t="s">
        <v>522</v>
      </c>
    </row>
    <row r="210" spans="1:2" ht="15.75" customHeight="1" x14ac:dyDescent="0.25">
      <c r="A210" s="83">
        <v>1793799</v>
      </c>
      <c r="B210" s="83" t="s">
        <v>529</v>
      </c>
    </row>
    <row r="211" spans="1:2" ht="15.75" customHeight="1" x14ac:dyDescent="0.25">
      <c r="A211" s="83">
        <v>1793916</v>
      </c>
      <c r="B211" s="83" t="s">
        <v>522</v>
      </c>
    </row>
    <row r="212" spans="1:2" ht="15.75" customHeight="1" x14ac:dyDescent="0.25">
      <c r="A212" s="83">
        <v>1793991</v>
      </c>
      <c r="B212" s="83" t="s">
        <v>528</v>
      </c>
    </row>
    <row r="213" spans="1:2" ht="15.75" customHeight="1" x14ac:dyDescent="0.25">
      <c r="A213" s="83">
        <v>1793991</v>
      </c>
      <c r="B213" s="83" t="s">
        <v>521</v>
      </c>
    </row>
    <row r="214" spans="1:2" ht="15.75" customHeight="1" x14ac:dyDescent="0.25">
      <c r="A214" s="83">
        <v>1794000</v>
      </c>
      <c r="B214" s="83" t="s">
        <v>521</v>
      </c>
    </row>
    <row r="215" spans="1:2" ht="15.75" customHeight="1" x14ac:dyDescent="0.25">
      <c r="A215" s="83">
        <v>1794000</v>
      </c>
      <c r="B215" s="83" t="s">
        <v>522</v>
      </c>
    </row>
    <row r="216" spans="1:2" ht="15.75" customHeight="1" x14ac:dyDescent="0.25">
      <c r="A216" s="83">
        <v>1794051</v>
      </c>
      <c r="B216" s="83" t="s">
        <v>527</v>
      </c>
    </row>
    <row r="217" spans="1:2" ht="15.75" customHeight="1" x14ac:dyDescent="0.25">
      <c r="A217" s="83">
        <v>1794547</v>
      </c>
      <c r="B217" s="83" t="s">
        <v>520</v>
      </c>
    </row>
    <row r="218" spans="1:2" ht="15.75" customHeight="1" x14ac:dyDescent="0.25">
      <c r="A218" s="83">
        <v>1794818</v>
      </c>
      <c r="B218" s="83" t="s">
        <v>528</v>
      </c>
    </row>
    <row r="219" spans="1:2" ht="15.75" customHeight="1" x14ac:dyDescent="0.25">
      <c r="A219" s="83">
        <v>768176</v>
      </c>
      <c r="B219" s="83" t="s">
        <v>530</v>
      </c>
    </row>
    <row r="220" spans="1:2" ht="15.75" customHeight="1" x14ac:dyDescent="0.25">
      <c r="A220" s="83">
        <v>1794887</v>
      </c>
      <c r="B220" s="83" t="s">
        <v>525</v>
      </c>
    </row>
    <row r="221" spans="1:2" ht="15.75" customHeight="1" x14ac:dyDescent="0.25">
      <c r="A221" s="83">
        <v>1794887</v>
      </c>
      <c r="B221" s="83" t="s">
        <v>528</v>
      </c>
    </row>
    <row r="222" spans="1:2" ht="15.75" customHeight="1" x14ac:dyDescent="0.25">
      <c r="A222" s="83">
        <v>1793744</v>
      </c>
      <c r="B222" s="83" t="s">
        <v>524</v>
      </c>
    </row>
    <row r="223" spans="1:2" ht="15.75" customHeight="1" x14ac:dyDescent="0.25">
      <c r="A223" s="83">
        <v>1796446</v>
      </c>
      <c r="B223" s="83" t="s">
        <v>524</v>
      </c>
    </row>
    <row r="224" spans="1:2" ht="15.75" customHeight="1" x14ac:dyDescent="0.25">
      <c r="A224" s="83">
        <v>1796446</v>
      </c>
      <c r="B224" s="83" t="s">
        <v>522</v>
      </c>
    </row>
    <row r="225" spans="1:2" ht="15.75" customHeight="1" x14ac:dyDescent="0.25">
      <c r="A225" s="83">
        <v>1103151</v>
      </c>
      <c r="B225" s="83" t="s">
        <v>524</v>
      </c>
    </row>
    <row r="226" spans="1:2" ht="15.75" customHeight="1" x14ac:dyDescent="0.25">
      <c r="A226" s="83">
        <v>1796537</v>
      </c>
      <c r="B226" s="83" t="s">
        <v>522</v>
      </c>
    </row>
    <row r="227" spans="1:2" ht="15.75" customHeight="1" x14ac:dyDescent="0.25">
      <c r="A227" s="83">
        <v>199598</v>
      </c>
      <c r="B227" s="83" t="s">
        <v>531</v>
      </c>
    </row>
    <row r="228" spans="1:2" ht="15.75" customHeight="1" x14ac:dyDescent="0.25">
      <c r="A228" s="83">
        <v>1796585</v>
      </c>
      <c r="B228" s="83" t="s">
        <v>524</v>
      </c>
    </row>
    <row r="229" spans="1:2" ht="15.75" customHeight="1" x14ac:dyDescent="0.25">
      <c r="A229" s="83">
        <v>1796585</v>
      </c>
      <c r="B229" s="83" t="s">
        <v>522</v>
      </c>
    </row>
    <row r="230" spans="1:2" ht="15.75" customHeight="1" x14ac:dyDescent="0.25">
      <c r="A230" s="83">
        <v>1796587</v>
      </c>
      <c r="B230" s="83" t="s">
        <v>521</v>
      </c>
    </row>
    <row r="231" spans="1:2" ht="15.75" customHeight="1" x14ac:dyDescent="0.25">
      <c r="A231" s="83">
        <v>1796588</v>
      </c>
      <c r="B231" s="83" t="s">
        <v>522</v>
      </c>
    </row>
    <row r="232" spans="1:2" ht="15.75" customHeight="1" x14ac:dyDescent="0.25">
      <c r="A232" s="83">
        <v>24940</v>
      </c>
      <c r="B232" s="83" t="s">
        <v>530</v>
      </c>
    </row>
    <row r="233" spans="1:2" ht="15.75" customHeight="1" x14ac:dyDescent="0.25">
      <c r="A233" s="83">
        <v>1432326</v>
      </c>
      <c r="B233" s="83" t="s">
        <v>521</v>
      </c>
    </row>
    <row r="234" spans="1:2" ht="15.75" customHeight="1" x14ac:dyDescent="0.25">
      <c r="A234" s="83">
        <v>1797416</v>
      </c>
      <c r="B234" s="83" t="s">
        <v>524</v>
      </c>
    </row>
    <row r="235" spans="1:2" ht="15.75" customHeight="1" x14ac:dyDescent="0.25">
      <c r="A235" s="83">
        <v>1797388</v>
      </c>
      <c r="B235" s="83" t="s">
        <v>527</v>
      </c>
    </row>
    <row r="236" spans="1:2" ht="15.75" customHeight="1" x14ac:dyDescent="0.25">
      <c r="A236" s="83">
        <v>1798102</v>
      </c>
      <c r="B236" s="83" t="s">
        <v>521</v>
      </c>
    </row>
    <row r="237" spans="1:2" ht="15.75" customHeight="1" x14ac:dyDescent="0.25">
      <c r="A237" s="83">
        <v>1798107</v>
      </c>
      <c r="B237" s="83" t="s">
        <v>522</v>
      </c>
    </row>
    <row r="238" spans="1:2" ht="15.75" customHeight="1" x14ac:dyDescent="0.25">
      <c r="A238" s="83">
        <v>1798125</v>
      </c>
      <c r="B238" s="83" t="s">
        <v>531</v>
      </c>
    </row>
    <row r="239" spans="1:2" ht="15.75" customHeight="1" x14ac:dyDescent="0.25">
      <c r="A239" s="83">
        <v>1798125</v>
      </c>
      <c r="B239" s="83" t="s">
        <v>521</v>
      </c>
    </row>
    <row r="240" spans="1:2" ht="15.75" customHeight="1" x14ac:dyDescent="0.25">
      <c r="A240" s="83">
        <v>1798125</v>
      </c>
      <c r="B240" s="83" t="s">
        <v>522</v>
      </c>
    </row>
    <row r="241" spans="1:2" ht="15.75" customHeight="1" x14ac:dyDescent="0.25">
      <c r="A241" s="83">
        <v>520249</v>
      </c>
      <c r="B241" s="83" t="s">
        <v>522</v>
      </c>
    </row>
    <row r="242" spans="1:2" ht="15.75" customHeight="1" x14ac:dyDescent="0.25">
      <c r="A242" s="83">
        <v>753227</v>
      </c>
      <c r="B242" s="83" t="s">
        <v>521</v>
      </c>
    </row>
    <row r="243" spans="1:2" ht="15.75" customHeight="1" x14ac:dyDescent="0.25">
      <c r="A243" s="83">
        <v>1797560</v>
      </c>
      <c r="B243" s="83" t="s">
        <v>521</v>
      </c>
    </row>
    <row r="244" spans="1:2" ht="15.75" customHeight="1" x14ac:dyDescent="0.25">
      <c r="A244" s="83">
        <v>1797560</v>
      </c>
      <c r="B244" s="83" t="s">
        <v>527</v>
      </c>
    </row>
    <row r="245" spans="1:2" ht="15.75" customHeight="1" x14ac:dyDescent="0.25">
      <c r="A245" s="83">
        <v>1798164</v>
      </c>
      <c r="B245" s="83" t="s">
        <v>520</v>
      </c>
    </row>
    <row r="246" spans="1:2" ht="15.75" customHeight="1" x14ac:dyDescent="0.25">
      <c r="A246" s="83">
        <v>1798242</v>
      </c>
      <c r="B246" s="83" t="s">
        <v>524</v>
      </c>
    </row>
    <row r="247" spans="1:2" ht="15.75" customHeight="1" x14ac:dyDescent="0.25">
      <c r="A247" s="83">
        <v>1798242</v>
      </c>
      <c r="B247" s="83" t="s">
        <v>527</v>
      </c>
    </row>
    <row r="248" spans="1:2" ht="15.75" customHeight="1" x14ac:dyDescent="0.25">
      <c r="A248" s="83">
        <v>1699622</v>
      </c>
      <c r="B248" s="83" t="s">
        <v>524</v>
      </c>
    </row>
    <row r="249" spans="1:2" ht="15.75" customHeight="1" x14ac:dyDescent="0.25">
      <c r="A249" s="83">
        <v>1699622</v>
      </c>
      <c r="B249" s="83" t="s">
        <v>527</v>
      </c>
    </row>
    <row r="250" spans="1:2" ht="15.75" customHeight="1" x14ac:dyDescent="0.25">
      <c r="A250" s="83">
        <v>1798943</v>
      </c>
      <c r="B250" s="83" t="s">
        <v>527</v>
      </c>
    </row>
    <row r="251" spans="1:2" ht="15.75" customHeight="1" x14ac:dyDescent="0.25">
      <c r="A251" s="83">
        <v>1799308</v>
      </c>
      <c r="B251" s="83" t="s">
        <v>533</v>
      </c>
    </row>
    <row r="252" spans="1:2" ht="15.75" customHeight="1" x14ac:dyDescent="0.25">
      <c r="A252" s="83">
        <v>1799346</v>
      </c>
      <c r="B252" s="83" t="s">
        <v>528</v>
      </c>
    </row>
    <row r="253" spans="1:2" ht="15.75" customHeight="1" x14ac:dyDescent="0.25">
      <c r="A253" s="83">
        <v>76584</v>
      </c>
      <c r="B253" s="83" t="s">
        <v>528</v>
      </c>
    </row>
    <row r="254" spans="1:2" ht="15.75" customHeight="1" x14ac:dyDescent="0.25">
      <c r="A254" s="83">
        <v>1799561</v>
      </c>
      <c r="B254" s="83" t="s">
        <v>530</v>
      </c>
    </row>
    <row r="255" spans="1:2" ht="15.75" customHeight="1" x14ac:dyDescent="0.25">
      <c r="A255" s="83">
        <v>307437</v>
      </c>
      <c r="B255" s="83" t="s">
        <v>522</v>
      </c>
    </row>
    <row r="256" spans="1:2" ht="15.75" customHeight="1" x14ac:dyDescent="0.25">
      <c r="A256" s="83">
        <v>1799531</v>
      </c>
      <c r="B256" s="83" t="s">
        <v>528</v>
      </c>
    </row>
    <row r="257" spans="1:2" ht="15.75" customHeight="1" x14ac:dyDescent="0.25">
      <c r="A257" s="83">
        <v>526020</v>
      </c>
      <c r="B257" s="83" t="s">
        <v>524</v>
      </c>
    </row>
    <row r="258" spans="1:2" ht="15.75" customHeight="1" x14ac:dyDescent="0.25">
      <c r="A258" s="83">
        <v>1800018</v>
      </c>
      <c r="B258" s="83" t="s">
        <v>525</v>
      </c>
    </row>
    <row r="259" spans="1:2" ht="15.75" customHeight="1" x14ac:dyDescent="0.25">
      <c r="A259" s="83">
        <v>79988</v>
      </c>
      <c r="B259" s="83" t="s">
        <v>531</v>
      </c>
    </row>
    <row r="260" spans="1:2" ht="15.75" customHeight="1" x14ac:dyDescent="0.25">
      <c r="A260" s="83">
        <v>79988</v>
      </c>
      <c r="B260" s="83" t="s">
        <v>522</v>
      </c>
    </row>
    <row r="261" spans="1:2" ht="15.75" customHeight="1" x14ac:dyDescent="0.25">
      <c r="A261" s="83">
        <v>1695022</v>
      </c>
      <c r="B261" s="83" t="s">
        <v>527</v>
      </c>
    </row>
    <row r="262" spans="1:2" ht="15.75" customHeight="1" x14ac:dyDescent="0.25">
      <c r="A262" s="83">
        <v>1800411</v>
      </c>
      <c r="B262" s="83" t="s">
        <v>524</v>
      </c>
    </row>
    <row r="263" spans="1:2" ht="15.75" customHeight="1" x14ac:dyDescent="0.25">
      <c r="A263" s="83">
        <v>1801004</v>
      </c>
      <c r="B263" s="83" t="s">
        <v>521</v>
      </c>
    </row>
    <row r="264" spans="1:2" ht="15.75" customHeight="1" x14ac:dyDescent="0.25">
      <c r="A264" s="83">
        <v>748454</v>
      </c>
      <c r="B264" s="83" t="s">
        <v>521</v>
      </c>
    </row>
    <row r="265" spans="1:2" ht="15.75" customHeight="1" x14ac:dyDescent="0.25">
      <c r="A265" s="83">
        <v>1801131</v>
      </c>
      <c r="B265" s="83" t="s">
        <v>531</v>
      </c>
    </row>
    <row r="266" spans="1:2" ht="15.75" customHeight="1" x14ac:dyDescent="0.25">
      <c r="A266" s="83">
        <v>1801033</v>
      </c>
      <c r="B266" s="83" t="s">
        <v>527</v>
      </c>
    </row>
    <row r="267" spans="1:2" ht="15.75" customHeight="1" x14ac:dyDescent="0.25">
      <c r="A267" s="83">
        <v>1801141</v>
      </c>
      <c r="B267" s="83" t="s">
        <v>524</v>
      </c>
    </row>
    <row r="268" spans="1:2" ht="15.75" customHeight="1" x14ac:dyDescent="0.25">
      <c r="A268" s="83">
        <v>1801142</v>
      </c>
      <c r="B268" s="83" t="s">
        <v>522</v>
      </c>
    </row>
    <row r="269" spans="1:2" ht="15.75" customHeight="1" x14ac:dyDescent="0.25">
      <c r="A269" s="83">
        <v>1798780</v>
      </c>
      <c r="B269" s="83" t="s">
        <v>531</v>
      </c>
    </row>
    <row r="270" spans="1:2" ht="15.75" customHeight="1" x14ac:dyDescent="0.25">
      <c r="A270" s="83">
        <v>1798780</v>
      </c>
      <c r="B270" s="83" t="s">
        <v>530</v>
      </c>
    </row>
    <row r="271" spans="1:2" ht="15.75" customHeight="1" x14ac:dyDescent="0.25">
      <c r="A271" s="83">
        <v>1801286</v>
      </c>
      <c r="B271" s="83" t="s">
        <v>521</v>
      </c>
    </row>
    <row r="272" spans="1:2" ht="15.75" customHeight="1" x14ac:dyDescent="0.25">
      <c r="A272" s="83">
        <v>1801286</v>
      </c>
      <c r="B272" s="83" t="s">
        <v>529</v>
      </c>
    </row>
    <row r="273" spans="1:2" ht="15.75" customHeight="1" x14ac:dyDescent="0.25">
      <c r="A273" s="83">
        <v>1801280</v>
      </c>
      <c r="B273" s="83" t="s">
        <v>528</v>
      </c>
    </row>
    <row r="274" spans="1:2" ht="15.75" customHeight="1" x14ac:dyDescent="0.25">
      <c r="A274" s="83">
        <v>1801280</v>
      </c>
      <c r="B274" s="83" t="s">
        <v>526</v>
      </c>
    </row>
    <row r="275" spans="1:2" ht="15.75" customHeight="1" x14ac:dyDescent="0.25">
      <c r="A275" s="83">
        <v>1801297</v>
      </c>
      <c r="B275" s="83" t="s">
        <v>528</v>
      </c>
    </row>
    <row r="276" spans="1:2" ht="15.75" customHeight="1" x14ac:dyDescent="0.25">
      <c r="A276" s="83">
        <v>1801582</v>
      </c>
      <c r="B276" s="83" t="s">
        <v>522</v>
      </c>
    </row>
    <row r="277" spans="1:2" ht="15.75" customHeight="1" x14ac:dyDescent="0.25">
      <c r="A277" s="83">
        <v>1007510</v>
      </c>
      <c r="B277" s="83" t="s">
        <v>528</v>
      </c>
    </row>
    <row r="278" spans="1:2" ht="15.75" customHeight="1" x14ac:dyDescent="0.25">
      <c r="A278" s="83">
        <v>1007510</v>
      </c>
      <c r="B278" s="83" t="s">
        <v>521</v>
      </c>
    </row>
    <row r="279" spans="1:2" ht="15.75" customHeight="1" x14ac:dyDescent="0.25">
      <c r="A279" s="83">
        <v>1007510</v>
      </c>
      <c r="B279" s="83" t="s">
        <v>522</v>
      </c>
    </row>
    <row r="280" spans="1:2" ht="15.75" customHeight="1" x14ac:dyDescent="0.25">
      <c r="A280" s="83">
        <v>1802174</v>
      </c>
      <c r="B280" s="83" t="s">
        <v>524</v>
      </c>
    </row>
    <row r="281" spans="1:2" ht="15.75" customHeight="1" x14ac:dyDescent="0.25">
      <c r="A281" s="83">
        <v>1796348</v>
      </c>
      <c r="B281" s="83" t="s">
        <v>521</v>
      </c>
    </row>
    <row r="282" spans="1:2" ht="15.75" customHeight="1" x14ac:dyDescent="0.25">
      <c r="A282" s="83">
        <v>698427</v>
      </c>
      <c r="B282" s="83" t="s">
        <v>526</v>
      </c>
    </row>
    <row r="283" spans="1:2" ht="15.75" customHeight="1" x14ac:dyDescent="0.25">
      <c r="A283" s="83">
        <v>1741568</v>
      </c>
      <c r="B283" s="83" t="s">
        <v>522</v>
      </c>
    </row>
    <row r="284" spans="1:2" ht="15.75" customHeight="1" x14ac:dyDescent="0.25">
      <c r="A284" s="83">
        <v>844826</v>
      </c>
      <c r="B284" s="83" t="s">
        <v>527</v>
      </c>
    </row>
    <row r="285" spans="1:2" ht="15.75" customHeight="1" x14ac:dyDescent="0.25">
      <c r="A285" s="83">
        <v>885499</v>
      </c>
      <c r="B285" s="83" t="s">
        <v>531</v>
      </c>
    </row>
    <row r="286" spans="1:2" ht="15.75" customHeight="1" x14ac:dyDescent="0.25">
      <c r="A286" s="83">
        <v>1803662</v>
      </c>
      <c r="B286" s="83" t="s">
        <v>531</v>
      </c>
    </row>
    <row r="287" spans="1:2" ht="15.75" customHeight="1" x14ac:dyDescent="0.25">
      <c r="A287" s="83">
        <v>471466</v>
      </c>
      <c r="B287" s="83" t="s">
        <v>521</v>
      </c>
    </row>
    <row r="288" spans="1:2" ht="15.75" customHeight="1" x14ac:dyDescent="0.25">
      <c r="A288" s="83">
        <v>1803839</v>
      </c>
      <c r="B288" s="83" t="s">
        <v>524</v>
      </c>
    </row>
    <row r="289" spans="1:2" ht="15.75" customHeight="1" x14ac:dyDescent="0.25">
      <c r="A289" s="83">
        <v>24540</v>
      </c>
      <c r="B289" s="83" t="s">
        <v>522</v>
      </c>
    </row>
    <row r="290" spans="1:2" ht="15.75" customHeight="1" x14ac:dyDescent="0.25">
      <c r="A290" s="83">
        <v>1803876</v>
      </c>
      <c r="B290" s="83" t="s">
        <v>531</v>
      </c>
    </row>
    <row r="291" spans="1:2" ht="15.75" customHeight="1" x14ac:dyDescent="0.25">
      <c r="A291" s="83">
        <v>1803876</v>
      </c>
      <c r="B291" s="83" t="s">
        <v>529</v>
      </c>
    </row>
    <row r="292" spans="1:2" ht="15.75" customHeight="1" x14ac:dyDescent="0.25">
      <c r="A292" s="83">
        <v>1804410</v>
      </c>
      <c r="B292" s="83" t="s">
        <v>534</v>
      </c>
    </row>
    <row r="293" spans="1:2" ht="15.75" customHeight="1" x14ac:dyDescent="0.25">
      <c r="A293" s="83">
        <v>1804372</v>
      </c>
      <c r="B293" s="83" t="s">
        <v>521</v>
      </c>
    </row>
    <row r="294" spans="1:2" ht="15.75" customHeight="1" x14ac:dyDescent="0.25">
      <c r="A294" s="83">
        <v>1111149</v>
      </c>
      <c r="B294" s="83" t="s">
        <v>527</v>
      </c>
    </row>
    <row r="295" spans="1:2" ht="15.75" customHeight="1" x14ac:dyDescent="0.25">
      <c r="A295" s="83">
        <v>1111149</v>
      </c>
      <c r="B295" s="83" t="s">
        <v>524</v>
      </c>
    </row>
    <row r="296" spans="1:2" ht="15.75" customHeight="1" x14ac:dyDescent="0.25">
      <c r="A296" s="83">
        <v>1407677</v>
      </c>
      <c r="B296" s="83" t="s">
        <v>527</v>
      </c>
    </row>
    <row r="297" spans="1:2" ht="15.75" customHeight="1" x14ac:dyDescent="0.25">
      <c r="A297" s="83">
        <v>1076170</v>
      </c>
      <c r="B297" s="83" t="s">
        <v>522</v>
      </c>
    </row>
    <row r="298" spans="1:2" ht="15.75" customHeight="1" x14ac:dyDescent="0.25">
      <c r="A298" s="83">
        <v>148912</v>
      </c>
      <c r="B298" s="83" t="s">
        <v>524</v>
      </c>
    </row>
    <row r="299" spans="1:2" ht="15.75" customHeight="1" x14ac:dyDescent="0.25">
      <c r="A299" s="83">
        <v>1804681</v>
      </c>
      <c r="B299" s="83" t="s">
        <v>522</v>
      </c>
    </row>
    <row r="300" spans="1:2" ht="15.75" customHeight="1" x14ac:dyDescent="0.25">
      <c r="A300" s="83">
        <v>1804681</v>
      </c>
      <c r="B300" s="83" t="s">
        <v>527</v>
      </c>
    </row>
    <row r="301" spans="1:2" ht="15.75" customHeight="1" x14ac:dyDescent="0.25">
      <c r="A301" s="83">
        <v>1635823</v>
      </c>
      <c r="B301" s="83" t="s">
        <v>527</v>
      </c>
    </row>
    <row r="302" spans="1:2" ht="15.75" customHeight="1" x14ac:dyDescent="0.25">
      <c r="A302" s="83">
        <v>1804815</v>
      </c>
      <c r="B302" s="83" t="s">
        <v>521</v>
      </c>
    </row>
    <row r="303" spans="1:2" ht="15.75" customHeight="1" x14ac:dyDescent="0.25">
      <c r="A303" s="83">
        <v>1805027</v>
      </c>
      <c r="B303" s="83" t="s">
        <v>531</v>
      </c>
    </row>
    <row r="304" spans="1:2" ht="15.75" customHeight="1" x14ac:dyDescent="0.25">
      <c r="A304" s="83">
        <v>1788886</v>
      </c>
      <c r="B304" s="83" t="s">
        <v>521</v>
      </c>
    </row>
    <row r="305" spans="1:2" ht="15.75" customHeight="1" x14ac:dyDescent="0.25">
      <c r="A305" s="83">
        <v>820001</v>
      </c>
      <c r="B305" s="83" t="s">
        <v>527</v>
      </c>
    </row>
    <row r="306" spans="1:2" ht="15.75" customHeight="1" x14ac:dyDescent="0.25">
      <c r="A306" s="83">
        <v>762089</v>
      </c>
      <c r="B306" s="83" t="s">
        <v>522</v>
      </c>
    </row>
    <row r="307" spans="1:2" ht="15.75" customHeight="1" x14ac:dyDescent="0.25">
      <c r="A307" s="83">
        <v>1805123</v>
      </c>
      <c r="B307" s="83" t="s">
        <v>521</v>
      </c>
    </row>
    <row r="308" spans="1:2" ht="15.75" customHeight="1" x14ac:dyDescent="0.25">
      <c r="A308" s="83">
        <v>1071757</v>
      </c>
      <c r="B308" s="83" t="s">
        <v>521</v>
      </c>
    </row>
    <row r="309" spans="1:2" ht="15.75" customHeight="1" x14ac:dyDescent="0.25">
      <c r="A309" s="83">
        <v>637502</v>
      </c>
      <c r="B309" s="83" t="s">
        <v>521</v>
      </c>
    </row>
    <row r="310" spans="1:2" ht="15.75" customHeight="1" x14ac:dyDescent="0.25">
      <c r="A310" s="83">
        <v>1805813</v>
      </c>
      <c r="B310" s="83" t="s">
        <v>531</v>
      </c>
    </row>
    <row r="311" spans="1:2" ht="15.75" customHeight="1" x14ac:dyDescent="0.25">
      <c r="A311" s="83">
        <v>1800756</v>
      </c>
      <c r="B311" s="83" t="s">
        <v>524</v>
      </c>
    </row>
    <row r="312" spans="1:2" ht="15.75" customHeight="1" x14ac:dyDescent="0.25">
      <c r="A312" s="83">
        <v>1043880</v>
      </c>
      <c r="B312" s="83" t="s">
        <v>521</v>
      </c>
    </row>
    <row r="313" spans="1:2" ht="15.75" customHeight="1" x14ac:dyDescent="0.25">
      <c r="A313" s="83">
        <v>287199</v>
      </c>
      <c r="B313" s="83" t="s">
        <v>527</v>
      </c>
    </row>
    <row r="314" spans="1:2" ht="15.75" customHeight="1" x14ac:dyDescent="0.25">
      <c r="A314" s="83">
        <v>1784263</v>
      </c>
      <c r="B314" s="83" t="s">
        <v>524</v>
      </c>
    </row>
    <row r="315" spans="1:2" ht="15.75" customHeight="1" x14ac:dyDescent="0.25">
      <c r="A315" s="83">
        <v>1753654</v>
      </c>
      <c r="B315" s="83" t="s">
        <v>518</v>
      </c>
    </row>
    <row r="316" spans="1:2" ht="15.75" customHeight="1" x14ac:dyDescent="0.25">
      <c r="A316" s="99">
        <v>1785177</v>
      </c>
      <c r="B316" s="99" t="s">
        <v>518</v>
      </c>
    </row>
    <row r="317" spans="1:2" ht="15.75" customHeight="1" x14ac:dyDescent="0.25">
      <c r="A317" s="99">
        <v>1785177</v>
      </c>
      <c r="B317" s="99" t="s">
        <v>528</v>
      </c>
    </row>
    <row r="318" spans="1:2" ht="15.75" customHeight="1" x14ac:dyDescent="0.25">
      <c r="A318" s="99">
        <v>1785177</v>
      </c>
      <c r="B318" s="99" t="s">
        <v>527</v>
      </c>
    </row>
    <row r="319" spans="1:2" ht="15.75" customHeight="1" x14ac:dyDescent="0.25">
      <c r="A319" s="83">
        <v>462046</v>
      </c>
      <c r="B319" s="83" t="s">
        <v>532</v>
      </c>
    </row>
    <row r="320" spans="1:2" ht="15.75" customHeight="1" x14ac:dyDescent="0.25">
      <c r="A320" s="83">
        <v>462046</v>
      </c>
      <c r="B320" s="83" t="s">
        <v>519</v>
      </c>
    </row>
    <row r="321" spans="1:2" ht="15.75" customHeight="1" x14ac:dyDescent="0.25">
      <c r="A321" s="83">
        <v>462046</v>
      </c>
      <c r="B321" s="83" t="s">
        <v>527</v>
      </c>
    </row>
    <row r="322" spans="1:2" ht="15.75" customHeight="1" x14ac:dyDescent="0.25">
      <c r="A322" s="83">
        <v>1785400</v>
      </c>
      <c r="B322" s="83" t="s">
        <v>518</v>
      </c>
    </row>
    <row r="323" spans="1:2" ht="15.75" customHeight="1" x14ac:dyDescent="0.25">
      <c r="A323" s="83">
        <v>1786023</v>
      </c>
      <c r="B323" s="83" t="s">
        <v>527</v>
      </c>
    </row>
    <row r="324" spans="1:2" ht="15.75" customHeight="1" x14ac:dyDescent="0.25">
      <c r="A324" s="83">
        <v>1785154</v>
      </c>
      <c r="B324" s="83" t="s">
        <v>519</v>
      </c>
    </row>
    <row r="325" spans="1:2" ht="15.75" customHeight="1" x14ac:dyDescent="0.25">
      <c r="A325" s="83">
        <v>1785154</v>
      </c>
      <c r="B325" s="83" t="s">
        <v>524</v>
      </c>
    </row>
    <row r="326" spans="1:2" ht="15.75" customHeight="1" x14ac:dyDescent="0.25">
      <c r="A326" s="83">
        <v>1786032</v>
      </c>
      <c r="B326" s="83" t="s">
        <v>520</v>
      </c>
    </row>
    <row r="327" spans="1:2" ht="15.75" customHeight="1" x14ac:dyDescent="0.25">
      <c r="A327" s="83">
        <v>148877</v>
      </c>
      <c r="B327" s="83" t="s">
        <v>528</v>
      </c>
    </row>
    <row r="328" spans="1:2" ht="15.75" customHeight="1" x14ac:dyDescent="0.25">
      <c r="A328" s="83">
        <v>1786561</v>
      </c>
      <c r="B328" s="83" t="s">
        <v>522</v>
      </c>
    </row>
    <row r="329" spans="1:2" ht="15.75" customHeight="1" x14ac:dyDescent="0.25">
      <c r="A329" s="83">
        <v>1786769</v>
      </c>
      <c r="B329" s="83" t="s">
        <v>523</v>
      </c>
    </row>
    <row r="330" spans="1:2" ht="15.75" customHeight="1" x14ac:dyDescent="0.25">
      <c r="A330" s="83">
        <v>1788272</v>
      </c>
      <c r="B330" s="83" t="s">
        <v>524</v>
      </c>
    </row>
    <row r="331" spans="1:2" ht="15.75" customHeight="1" x14ac:dyDescent="0.25">
      <c r="A331" s="83">
        <v>1788272</v>
      </c>
      <c r="B331" s="83" t="s">
        <v>521</v>
      </c>
    </row>
    <row r="332" spans="1:2" ht="15.75" customHeight="1" x14ac:dyDescent="0.25">
      <c r="A332" s="83">
        <v>190744</v>
      </c>
      <c r="B332" s="83" t="s">
        <v>524</v>
      </c>
    </row>
    <row r="333" spans="1:2" ht="15.75" customHeight="1" x14ac:dyDescent="0.25">
      <c r="A333" s="83">
        <v>1788598</v>
      </c>
      <c r="B333" s="83" t="s">
        <v>527</v>
      </c>
    </row>
    <row r="334" spans="1:2" ht="15.75" customHeight="1" x14ac:dyDescent="0.25">
      <c r="A334" s="83">
        <v>1788605</v>
      </c>
      <c r="B334" s="83" t="s">
        <v>524</v>
      </c>
    </row>
    <row r="335" spans="1:2" ht="15.75" customHeight="1" x14ac:dyDescent="0.25">
      <c r="A335" s="83">
        <v>414343</v>
      </c>
      <c r="B335" s="83" t="s">
        <v>524</v>
      </c>
    </row>
    <row r="336" spans="1:2" ht="15.75" customHeight="1" x14ac:dyDescent="0.25">
      <c r="A336" s="83">
        <v>1789559</v>
      </c>
      <c r="B336" s="83" t="s">
        <v>520</v>
      </c>
    </row>
    <row r="337" spans="1:2" ht="15.75" customHeight="1" x14ac:dyDescent="0.25">
      <c r="A337" s="83">
        <v>1627858</v>
      </c>
      <c r="B337" s="83" t="s">
        <v>522</v>
      </c>
    </row>
    <row r="338" spans="1:2" ht="15.75" customHeight="1" x14ac:dyDescent="0.25">
      <c r="A338" s="83">
        <v>422539</v>
      </c>
      <c r="B338" s="83" t="s">
        <v>528</v>
      </c>
    </row>
    <row r="339" spans="1:2" ht="15.75" customHeight="1" x14ac:dyDescent="0.25">
      <c r="A339" s="83">
        <v>1790115</v>
      </c>
      <c r="B339" s="83" t="s">
        <v>528</v>
      </c>
    </row>
    <row r="340" spans="1:2" ht="15.75" customHeight="1" x14ac:dyDescent="0.25">
      <c r="A340" s="83">
        <v>1790117</v>
      </c>
      <c r="B340" s="83" t="s">
        <v>522</v>
      </c>
    </row>
    <row r="341" spans="1:2" ht="15.75" customHeight="1" x14ac:dyDescent="0.25">
      <c r="A341" s="100">
        <v>24382</v>
      </c>
      <c r="B341" s="100" t="s">
        <v>522</v>
      </c>
    </row>
    <row r="342" spans="1:2" ht="15.75" customHeight="1" x14ac:dyDescent="0.25">
      <c r="A342" s="83">
        <v>473473</v>
      </c>
      <c r="B342" s="83" t="s">
        <v>524</v>
      </c>
    </row>
    <row r="343" spans="1:2" ht="15.75" customHeight="1" x14ac:dyDescent="0.25">
      <c r="A343" s="83">
        <v>429032</v>
      </c>
      <c r="B343" s="83" t="s">
        <v>519</v>
      </c>
    </row>
    <row r="344" spans="1:2" ht="15.75" customHeight="1" x14ac:dyDescent="0.25">
      <c r="A344" s="83">
        <v>1790711</v>
      </c>
      <c r="B344" s="83" t="s">
        <v>524</v>
      </c>
    </row>
    <row r="345" spans="1:2" ht="15.75" customHeight="1" x14ac:dyDescent="0.25">
      <c r="A345" s="83">
        <v>1790711</v>
      </c>
      <c r="B345" s="83" t="s">
        <v>522</v>
      </c>
    </row>
    <row r="346" spans="1:2" ht="15.75" customHeight="1" x14ac:dyDescent="0.25">
      <c r="A346" s="83">
        <v>1783666</v>
      </c>
      <c r="B346" s="83" t="s">
        <v>527</v>
      </c>
    </row>
    <row r="347" spans="1:2" ht="15.75" customHeight="1" x14ac:dyDescent="0.25">
      <c r="A347" s="83">
        <v>1791398</v>
      </c>
      <c r="B347" s="83" t="s">
        <v>529</v>
      </c>
    </row>
    <row r="348" spans="1:2" ht="15.75" customHeight="1" x14ac:dyDescent="0.25">
      <c r="A348" s="83">
        <v>1791400</v>
      </c>
      <c r="B348" s="83" t="s">
        <v>523</v>
      </c>
    </row>
    <row r="349" spans="1:2" ht="15.75" customHeight="1" x14ac:dyDescent="0.25">
      <c r="A349" s="83">
        <v>1792086</v>
      </c>
      <c r="B349" s="83" t="s">
        <v>528</v>
      </c>
    </row>
    <row r="350" spans="1:2" ht="15.75" customHeight="1" x14ac:dyDescent="0.25">
      <c r="A350" s="83">
        <v>1792090</v>
      </c>
      <c r="B350" s="83" t="s">
        <v>521</v>
      </c>
    </row>
    <row r="351" spans="1:2" ht="15.75" customHeight="1" x14ac:dyDescent="0.25">
      <c r="A351" s="83">
        <v>164893</v>
      </c>
      <c r="B351" s="83" t="s">
        <v>523</v>
      </c>
    </row>
    <row r="352" spans="1:2" ht="15.75" customHeight="1" x14ac:dyDescent="0.25">
      <c r="A352" s="83">
        <v>1783400</v>
      </c>
      <c r="B352" s="83" t="s">
        <v>531</v>
      </c>
    </row>
    <row r="353" spans="1:2" ht="15.75" customHeight="1" x14ac:dyDescent="0.25">
      <c r="A353" s="83">
        <v>1792155</v>
      </c>
      <c r="B353" s="83" t="s">
        <v>525</v>
      </c>
    </row>
    <row r="354" spans="1:2" ht="15.75" customHeight="1" x14ac:dyDescent="0.25">
      <c r="A354" s="83">
        <v>1792155</v>
      </c>
      <c r="B354" s="83" t="s">
        <v>519</v>
      </c>
    </row>
    <row r="355" spans="1:2" ht="15.75" customHeight="1" x14ac:dyDescent="0.25">
      <c r="A355" s="83">
        <v>1792155</v>
      </c>
      <c r="B355" s="83" t="s">
        <v>527</v>
      </c>
    </row>
    <row r="356" spans="1:2" ht="15.75" customHeight="1" x14ac:dyDescent="0.25">
      <c r="A356" s="83">
        <v>1790858</v>
      </c>
      <c r="B356" s="83" t="s">
        <v>524</v>
      </c>
    </row>
    <row r="357" spans="1:2" ht="15.75" customHeight="1" x14ac:dyDescent="0.25">
      <c r="A357" s="83">
        <v>1453860</v>
      </c>
      <c r="B357" s="83" t="s">
        <v>521</v>
      </c>
    </row>
    <row r="358" spans="1:2" ht="15.75" customHeight="1" x14ac:dyDescent="0.25">
      <c r="A358" s="83">
        <v>1453860</v>
      </c>
      <c r="B358" s="83" t="s">
        <v>522</v>
      </c>
    </row>
    <row r="359" spans="1:2" ht="15.75" customHeight="1" x14ac:dyDescent="0.25">
      <c r="A359" s="83">
        <v>1793030</v>
      </c>
      <c r="B359" s="83" t="s">
        <v>524</v>
      </c>
    </row>
    <row r="360" spans="1:2" ht="15.75" customHeight="1" x14ac:dyDescent="0.25">
      <c r="A360" s="83">
        <v>1793030</v>
      </c>
      <c r="B360" s="83" t="s">
        <v>522</v>
      </c>
    </row>
    <row r="361" spans="1:2" ht="15.75" customHeight="1" x14ac:dyDescent="0.25">
      <c r="A361" s="83">
        <v>1793392</v>
      </c>
      <c r="B361" s="83" t="s">
        <v>528</v>
      </c>
    </row>
    <row r="362" spans="1:2" ht="15.75" customHeight="1" x14ac:dyDescent="0.25">
      <c r="A362" s="83">
        <v>7008</v>
      </c>
      <c r="B362" s="83" t="s">
        <v>524</v>
      </c>
    </row>
    <row r="363" spans="1:2" ht="15.75" customHeight="1" x14ac:dyDescent="0.25">
      <c r="A363" s="83">
        <v>1793665</v>
      </c>
      <c r="B363" s="83" t="s">
        <v>521</v>
      </c>
    </row>
    <row r="364" spans="1:2" ht="15.75" customHeight="1" x14ac:dyDescent="0.25">
      <c r="A364" s="83">
        <v>1793746</v>
      </c>
      <c r="B364" s="83" t="s">
        <v>518</v>
      </c>
    </row>
    <row r="365" spans="1:2" ht="15.75" customHeight="1" x14ac:dyDescent="0.25">
      <c r="A365" s="83">
        <v>1740276</v>
      </c>
      <c r="B365" s="83" t="s">
        <v>534</v>
      </c>
    </row>
    <row r="366" spans="1:2" ht="15.75" customHeight="1" x14ac:dyDescent="0.25">
      <c r="A366" s="83">
        <v>1793350</v>
      </c>
      <c r="B366" s="83" t="s">
        <v>528</v>
      </c>
    </row>
    <row r="367" spans="1:2" ht="15.75" customHeight="1" x14ac:dyDescent="0.25">
      <c r="A367" s="83">
        <v>285651</v>
      </c>
      <c r="B367" s="83" t="s">
        <v>528</v>
      </c>
    </row>
    <row r="368" spans="1:2" ht="15.75" customHeight="1" x14ac:dyDescent="0.25">
      <c r="A368" s="83">
        <v>285651</v>
      </c>
      <c r="B368" s="83" t="s">
        <v>527</v>
      </c>
    </row>
    <row r="369" spans="1:2" ht="15.75" customHeight="1" x14ac:dyDescent="0.25">
      <c r="A369" s="83">
        <v>1793998</v>
      </c>
      <c r="B369" s="83" t="s">
        <v>531</v>
      </c>
    </row>
    <row r="370" spans="1:2" ht="15.75" customHeight="1" x14ac:dyDescent="0.25">
      <c r="A370" s="83">
        <v>1793958</v>
      </c>
      <c r="B370" s="83" t="s">
        <v>521</v>
      </c>
    </row>
    <row r="371" spans="1:2" ht="15.75" customHeight="1" x14ac:dyDescent="0.25">
      <c r="A371" s="83">
        <v>394791</v>
      </c>
      <c r="B371" s="83" t="s">
        <v>521</v>
      </c>
    </row>
    <row r="372" spans="1:2" ht="15.75" customHeight="1" x14ac:dyDescent="0.25">
      <c r="A372" s="83">
        <v>1794082</v>
      </c>
      <c r="B372" s="83" t="s">
        <v>528</v>
      </c>
    </row>
    <row r="373" spans="1:2" ht="15.75" customHeight="1" x14ac:dyDescent="0.25">
      <c r="A373" s="83">
        <v>1794547</v>
      </c>
      <c r="B373" s="83" t="s">
        <v>535</v>
      </c>
    </row>
    <row r="374" spans="1:2" ht="15.75" customHeight="1" x14ac:dyDescent="0.25">
      <c r="A374" s="83">
        <v>29622</v>
      </c>
      <c r="B374" s="83" t="s">
        <v>524</v>
      </c>
    </row>
    <row r="375" spans="1:2" ht="15.75" customHeight="1" x14ac:dyDescent="0.25">
      <c r="A375" s="83">
        <v>24364</v>
      </c>
      <c r="B375" s="83" t="s">
        <v>528</v>
      </c>
    </row>
    <row r="376" spans="1:2" ht="15.75" customHeight="1" x14ac:dyDescent="0.25">
      <c r="A376" s="83">
        <v>35712</v>
      </c>
      <c r="B376" s="83" t="s">
        <v>518</v>
      </c>
    </row>
    <row r="377" spans="1:2" ht="15.75" customHeight="1" x14ac:dyDescent="0.25">
      <c r="A377" s="83">
        <v>611529</v>
      </c>
      <c r="B377" s="83" t="s">
        <v>520</v>
      </c>
    </row>
    <row r="378" spans="1:2" ht="15.75" customHeight="1" x14ac:dyDescent="0.25">
      <c r="A378" s="83">
        <v>1796537</v>
      </c>
      <c r="B378" s="83" t="s">
        <v>527</v>
      </c>
    </row>
    <row r="379" spans="1:2" ht="15.75" customHeight="1" x14ac:dyDescent="0.25">
      <c r="A379" s="83">
        <v>1796587</v>
      </c>
      <c r="B379" s="83" t="s">
        <v>529</v>
      </c>
    </row>
    <row r="380" spans="1:2" ht="15.75" customHeight="1" x14ac:dyDescent="0.25">
      <c r="A380" s="83">
        <v>1796588</v>
      </c>
      <c r="B380" s="83" t="s">
        <v>519</v>
      </c>
    </row>
    <row r="381" spans="1:2" ht="15.75" customHeight="1" x14ac:dyDescent="0.25">
      <c r="A381" s="83">
        <v>24940</v>
      </c>
      <c r="B381" s="83" t="s">
        <v>528</v>
      </c>
    </row>
    <row r="382" spans="1:2" ht="15.75" customHeight="1" x14ac:dyDescent="0.25">
      <c r="A382" s="83">
        <v>24940</v>
      </c>
      <c r="B382" s="83" t="s">
        <v>522</v>
      </c>
    </row>
    <row r="383" spans="1:2" ht="15.75" customHeight="1" x14ac:dyDescent="0.25">
      <c r="A383" s="83">
        <v>1797064</v>
      </c>
      <c r="B383" s="83" t="s">
        <v>528</v>
      </c>
    </row>
    <row r="384" spans="1:2" ht="15.75" customHeight="1" x14ac:dyDescent="0.25">
      <c r="A384" s="83">
        <v>1432326</v>
      </c>
      <c r="B384" s="83" t="s">
        <v>522</v>
      </c>
    </row>
    <row r="385" spans="1:2" ht="15.75" customHeight="1" x14ac:dyDescent="0.25">
      <c r="A385" s="83">
        <v>40626</v>
      </c>
      <c r="B385" s="83" t="s">
        <v>521</v>
      </c>
    </row>
    <row r="386" spans="1:2" ht="15.75" customHeight="1" x14ac:dyDescent="0.25">
      <c r="A386" s="83">
        <v>40626</v>
      </c>
      <c r="B386" s="83" t="s">
        <v>522</v>
      </c>
    </row>
    <row r="387" spans="1:2" ht="15.75" customHeight="1" x14ac:dyDescent="0.25">
      <c r="A387" s="83">
        <v>1796269</v>
      </c>
      <c r="B387" s="83" t="s">
        <v>520</v>
      </c>
    </row>
    <row r="388" spans="1:2" ht="15.75" customHeight="1" x14ac:dyDescent="0.25">
      <c r="A388" s="83">
        <v>1797410</v>
      </c>
      <c r="B388" s="83" t="s">
        <v>518</v>
      </c>
    </row>
    <row r="389" spans="1:2" ht="15.75" customHeight="1" x14ac:dyDescent="0.25">
      <c r="A389" s="83">
        <v>956266</v>
      </c>
      <c r="B389" s="83" t="s">
        <v>527</v>
      </c>
    </row>
    <row r="390" spans="1:2" ht="15.75" customHeight="1" x14ac:dyDescent="0.25">
      <c r="A390" s="83">
        <v>1797562</v>
      </c>
      <c r="B390" s="83" t="s">
        <v>520</v>
      </c>
    </row>
    <row r="391" spans="1:2" ht="15.75" customHeight="1" x14ac:dyDescent="0.25">
      <c r="A391" s="83">
        <v>1798102</v>
      </c>
      <c r="B391" s="83" t="s">
        <v>522</v>
      </c>
    </row>
    <row r="392" spans="1:2" ht="15.75" customHeight="1" x14ac:dyDescent="0.25">
      <c r="A392" s="83">
        <v>1798125</v>
      </c>
      <c r="B392" s="83" t="s">
        <v>524</v>
      </c>
    </row>
    <row r="393" spans="1:2" ht="15.75" customHeight="1" x14ac:dyDescent="0.25">
      <c r="A393" s="83">
        <v>520249</v>
      </c>
      <c r="B393" s="83" t="s">
        <v>524</v>
      </c>
    </row>
    <row r="394" spans="1:2" ht="15.75" customHeight="1" x14ac:dyDescent="0.25">
      <c r="A394" s="83">
        <v>1797560</v>
      </c>
      <c r="B394" s="83" t="s">
        <v>522</v>
      </c>
    </row>
    <row r="395" spans="1:2" ht="15.75" customHeight="1" x14ac:dyDescent="0.25">
      <c r="A395" s="83">
        <v>1798208</v>
      </c>
      <c r="B395" s="83" t="s">
        <v>530</v>
      </c>
    </row>
    <row r="396" spans="1:2" ht="15.75" customHeight="1" x14ac:dyDescent="0.25">
      <c r="A396" s="83">
        <v>1798085</v>
      </c>
      <c r="B396" s="83" t="s">
        <v>524</v>
      </c>
    </row>
    <row r="397" spans="1:2" ht="15.75" customHeight="1" x14ac:dyDescent="0.25">
      <c r="A397" s="83">
        <v>1798085</v>
      </c>
      <c r="B397" s="83" t="s">
        <v>522</v>
      </c>
    </row>
    <row r="398" spans="1:2" ht="15.75" customHeight="1" x14ac:dyDescent="0.25">
      <c r="A398" s="83">
        <v>1401128</v>
      </c>
      <c r="B398" s="83" t="s">
        <v>519</v>
      </c>
    </row>
    <row r="399" spans="1:2" ht="15.75" customHeight="1" x14ac:dyDescent="0.25">
      <c r="A399" s="83">
        <v>1798366</v>
      </c>
      <c r="B399" s="83" t="s">
        <v>524</v>
      </c>
    </row>
    <row r="400" spans="1:2" ht="15.75" customHeight="1" x14ac:dyDescent="0.25">
      <c r="A400" s="83">
        <v>176157</v>
      </c>
      <c r="B400" s="83" t="s">
        <v>529</v>
      </c>
    </row>
    <row r="401" spans="1:2" ht="15.75" customHeight="1" x14ac:dyDescent="0.25">
      <c r="A401" s="83">
        <v>1799308</v>
      </c>
      <c r="B401" s="83" t="s">
        <v>528</v>
      </c>
    </row>
    <row r="402" spans="1:2" ht="15.75" customHeight="1" x14ac:dyDescent="0.25">
      <c r="A402" s="83">
        <v>1799346</v>
      </c>
      <c r="B402" s="83" t="s">
        <v>522</v>
      </c>
    </row>
    <row r="403" spans="1:2" ht="15.75" customHeight="1" x14ac:dyDescent="0.25">
      <c r="A403" s="83">
        <v>1539531</v>
      </c>
      <c r="B403" s="83" t="s">
        <v>522</v>
      </c>
    </row>
    <row r="404" spans="1:2" ht="15.75" customHeight="1" x14ac:dyDescent="0.25">
      <c r="A404" s="83">
        <v>29838</v>
      </c>
      <c r="B404" s="83" t="s">
        <v>525</v>
      </c>
    </row>
    <row r="405" spans="1:2" ht="15.75" customHeight="1" x14ac:dyDescent="0.25">
      <c r="A405" s="83">
        <v>29838</v>
      </c>
      <c r="B405" s="83" t="s">
        <v>526</v>
      </c>
    </row>
    <row r="406" spans="1:2" ht="15.75" customHeight="1" x14ac:dyDescent="0.25">
      <c r="A406" s="83">
        <v>76584</v>
      </c>
      <c r="B406" s="83" t="s">
        <v>527</v>
      </c>
    </row>
    <row r="407" spans="1:2" ht="15.75" customHeight="1" x14ac:dyDescent="0.25">
      <c r="A407" s="83">
        <v>307437</v>
      </c>
      <c r="B407" s="83" t="s">
        <v>525</v>
      </c>
    </row>
    <row r="408" spans="1:2" ht="15.75" customHeight="1" x14ac:dyDescent="0.25">
      <c r="A408" s="83">
        <v>1799531</v>
      </c>
      <c r="B408" s="83" t="s">
        <v>518</v>
      </c>
    </row>
    <row r="409" spans="1:2" ht="15.75" customHeight="1" x14ac:dyDescent="0.25">
      <c r="A409" s="83">
        <v>1617878</v>
      </c>
      <c r="B409" s="83" t="s">
        <v>521</v>
      </c>
    </row>
    <row r="410" spans="1:2" ht="15.75" customHeight="1" x14ac:dyDescent="0.25">
      <c r="A410" s="83">
        <v>526020</v>
      </c>
      <c r="B410" s="83" t="s">
        <v>521</v>
      </c>
    </row>
    <row r="411" spans="1:2" ht="15.75" customHeight="1" x14ac:dyDescent="0.25">
      <c r="A411" s="83">
        <v>526020</v>
      </c>
      <c r="B411" s="83" t="s">
        <v>525</v>
      </c>
    </row>
    <row r="412" spans="1:2" ht="15.75" customHeight="1" x14ac:dyDescent="0.25">
      <c r="A412" s="83">
        <v>526020</v>
      </c>
      <c r="B412" s="83" t="s">
        <v>519</v>
      </c>
    </row>
    <row r="413" spans="1:2" ht="15.75" customHeight="1" x14ac:dyDescent="0.25">
      <c r="A413" s="83">
        <v>526020</v>
      </c>
      <c r="B413" s="83" t="s">
        <v>522</v>
      </c>
    </row>
    <row r="414" spans="1:2" ht="15.75" customHeight="1" x14ac:dyDescent="0.25">
      <c r="A414" s="83">
        <v>1742418</v>
      </c>
      <c r="B414" s="83" t="s">
        <v>521</v>
      </c>
    </row>
    <row r="415" spans="1:2" ht="15.75" customHeight="1" x14ac:dyDescent="0.25">
      <c r="A415" s="83">
        <v>1439910</v>
      </c>
      <c r="B415" s="83" t="s">
        <v>521</v>
      </c>
    </row>
    <row r="416" spans="1:2" ht="15.75" customHeight="1" x14ac:dyDescent="0.25">
      <c r="A416" s="83">
        <v>1800230</v>
      </c>
      <c r="B416" s="83" t="s">
        <v>521</v>
      </c>
    </row>
    <row r="417" spans="1:2" ht="15.75" customHeight="1" x14ac:dyDescent="0.25">
      <c r="A417" s="83">
        <v>1800230</v>
      </c>
      <c r="B417" s="83" t="s">
        <v>522</v>
      </c>
    </row>
    <row r="418" spans="1:2" ht="15.75" customHeight="1" x14ac:dyDescent="0.25">
      <c r="A418" s="83">
        <v>1081199</v>
      </c>
      <c r="B418" s="83" t="s">
        <v>528</v>
      </c>
    </row>
    <row r="419" spans="1:2" ht="15.75" customHeight="1" x14ac:dyDescent="0.25">
      <c r="A419" s="83">
        <v>1801004</v>
      </c>
      <c r="B419" s="83" t="s">
        <v>522</v>
      </c>
    </row>
    <row r="420" spans="1:2" ht="15.75" customHeight="1" x14ac:dyDescent="0.25">
      <c r="A420" s="83">
        <v>748454</v>
      </c>
      <c r="B420" s="83" t="s">
        <v>528</v>
      </c>
    </row>
    <row r="421" spans="1:2" ht="15.75" customHeight="1" x14ac:dyDescent="0.25">
      <c r="A421" s="83">
        <v>1801131</v>
      </c>
      <c r="B421" s="83" t="s">
        <v>524</v>
      </c>
    </row>
    <row r="422" spans="1:2" ht="15.75" customHeight="1" x14ac:dyDescent="0.25">
      <c r="A422" s="83">
        <v>1801141</v>
      </c>
      <c r="B422" s="83" t="s">
        <v>521</v>
      </c>
    </row>
    <row r="423" spans="1:2" ht="15.75" customHeight="1" x14ac:dyDescent="0.25">
      <c r="A423" s="83">
        <v>1801142</v>
      </c>
      <c r="B423" s="83" t="s">
        <v>528</v>
      </c>
    </row>
    <row r="424" spans="1:2" ht="15.75" customHeight="1" x14ac:dyDescent="0.25">
      <c r="A424" s="83">
        <v>1800855</v>
      </c>
      <c r="B424" s="83" t="s">
        <v>527</v>
      </c>
    </row>
    <row r="425" spans="1:2" ht="15.75" customHeight="1" x14ac:dyDescent="0.25">
      <c r="A425" s="83">
        <v>1094110</v>
      </c>
      <c r="B425" s="83" t="s">
        <v>518</v>
      </c>
    </row>
    <row r="426" spans="1:2" ht="15.75" customHeight="1" x14ac:dyDescent="0.25">
      <c r="A426" s="83">
        <v>1800261</v>
      </c>
      <c r="B426" s="83" t="s">
        <v>527</v>
      </c>
    </row>
    <row r="427" spans="1:2" ht="15.75" customHeight="1" x14ac:dyDescent="0.25">
      <c r="A427" s="83">
        <v>1801252</v>
      </c>
      <c r="B427" s="83" t="s">
        <v>527</v>
      </c>
    </row>
    <row r="428" spans="1:2" ht="15.75" customHeight="1" x14ac:dyDescent="0.25">
      <c r="A428" s="83">
        <v>1801263</v>
      </c>
      <c r="B428" s="83" t="s">
        <v>522</v>
      </c>
    </row>
    <row r="429" spans="1:2" ht="15.75" customHeight="1" x14ac:dyDescent="0.25">
      <c r="A429" s="83">
        <v>1801297</v>
      </c>
      <c r="B429" s="83" t="s">
        <v>521</v>
      </c>
    </row>
    <row r="430" spans="1:2" ht="15.75" customHeight="1" x14ac:dyDescent="0.25">
      <c r="A430" s="83">
        <v>1801771</v>
      </c>
      <c r="B430" s="83" t="s">
        <v>521</v>
      </c>
    </row>
    <row r="431" spans="1:2" ht="15.75" customHeight="1" x14ac:dyDescent="0.25">
      <c r="A431" s="83">
        <v>1802174</v>
      </c>
      <c r="B431" s="83" t="s">
        <v>531</v>
      </c>
    </row>
    <row r="432" spans="1:2" ht="15.75" customHeight="1" x14ac:dyDescent="0.25">
      <c r="A432" s="83">
        <v>1802174</v>
      </c>
      <c r="B432" s="83" t="s">
        <v>521</v>
      </c>
    </row>
    <row r="433" spans="1:2" ht="15.75" customHeight="1" x14ac:dyDescent="0.25">
      <c r="A433" s="83">
        <v>1796348</v>
      </c>
      <c r="B433" s="83" t="s">
        <v>531</v>
      </c>
    </row>
    <row r="434" spans="1:2" ht="15.75" customHeight="1" x14ac:dyDescent="0.25">
      <c r="A434" s="83">
        <v>1802232</v>
      </c>
      <c r="B434" s="83" t="s">
        <v>521</v>
      </c>
    </row>
    <row r="435" spans="1:2" ht="15.75" customHeight="1" x14ac:dyDescent="0.25">
      <c r="A435" s="83">
        <v>1802240</v>
      </c>
      <c r="B435" s="83" t="s">
        <v>522</v>
      </c>
    </row>
    <row r="436" spans="1:2" ht="15.75" customHeight="1" x14ac:dyDescent="0.25">
      <c r="A436" s="83">
        <v>1802776</v>
      </c>
      <c r="B436" s="83" t="s">
        <v>529</v>
      </c>
    </row>
    <row r="437" spans="1:2" ht="15.75" customHeight="1" x14ac:dyDescent="0.25">
      <c r="A437" s="83">
        <v>1802776</v>
      </c>
      <c r="B437" s="83" t="s">
        <v>527</v>
      </c>
    </row>
    <row r="438" spans="1:2" ht="15.75" customHeight="1" x14ac:dyDescent="0.25">
      <c r="A438" s="83">
        <v>1329249</v>
      </c>
      <c r="B438" s="83" t="s">
        <v>522</v>
      </c>
    </row>
    <row r="439" spans="1:2" ht="15.75" customHeight="1" x14ac:dyDescent="0.25">
      <c r="A439" s="83">
        <v>1803180</v>
      </c>
      <c r="B439" s="83" t="s">
        <v>522</v>
      </c>
    </row>
    <row r="440" spans="1:2" ht="15.75" customHeight="1" x14ac:dyDescent="0.25">
      <c r="A440" s="83">
        <v>24540</v>
      </c>
      <c r="B440" s="83" t="s">
        <v>531</v>
      </c>
    </row>
    <row r="441" spans="1:2" ht="15.75" customHeight="1" x14ac:dyDescent="0.25">
      <c r="A441" s="83">
        <v>1803860</v>
      </c>
      <c r="B441" s="83" t="s">
        <v>522</v>
      </c>
    </row>
    <row r="442" spans="1:2" ht="15.75" customHeight="1" x14ac:dyDescent="0.25">
      <c r="A442" s="83">
        <v>1803873</v>
      </c>
      <c r="B442" s="83" t="s">
        <v>522</v>
      </c>
    </row>
    <row r="443" spans="1:2" ht="15.75" customHeight="1" x14ac:dyDescent="0.25">
      <c r="A443" s="83">
        <v>1804410</v>
      </c>
      <c r="B443" s="83" t="s">
        <v>527</v>
      </c>
    </row>
    <row r="444" spans="1:2" ht="15.75" customHeight="1" x14ac:dyDescent="0.25">
      <c r="A444" s="83">
        <v>1804410</v>
      </c>
      <c r="B444" s="83" t="s">
        <v>524</v>
      </c>
    </row>
    <row r="445" spans="1:2" ht="15.75" customHeight="1" x14ac:dyDescent="0.25">
      <c r="A445" s="83">
        <v>1407677</v>
      </c>
      <c r="B445" s="83" t="s">
        <v>522</v>
      </c>
    </row>
    <row r="446" spans="1:2" ht="15.75" customHeight="1" x14ac:dyDescent="0.25">
      <c r="A446" s="83">
        <v>1804656</v>
      </c>
      <c r="B446" s="83" t="s">
        <v>521</v>
      </c>
    </row>
    <row r="447" spans="1:2" ht="15.75" customHeight="1" x14ac:dyDescent="0.25">
      <c r="A447" s="83">
        <v>148912</v>
      </c>
      <c r="B447" s="83" t="s">
        <v>522</v>
      </c>
    </row>
    <row r="448" spans="1:2" ht="15.75" customHeight="1" x14ac:dyDescent="0.25">
      <c r="A448" s="83">
        <v>1728132</v>
      </c>
      <c r="B448" s="83" t="s">
        <v>522</v>
      </c>
    </row>
    <row r="449" spans="1:2" ht="15.75" customHeight="1" x14ac:dyDescent="0.25">
      <c r="A449" s="83">
        <v>1728132</v>
      </c>
      <c r="B449" s="83" t="s">
        <v>534</v>
      </c>
    </row>
    <row r="450" spans="1:2" ht="15.75" customHeight="1" x14ac:dyDescent="0.25">
      <c r="A450" s="83">
        <v>1728132</v>
      </c>
      <c r="B450" s="83" t="s">
        <v>530</v>
      </c>
    </row>
    <row r="451" spans="1:2" ht="15.75" customHeight="1" x14ac:dyDescent="0.25">
      <c r="A451" s="83">
        <v>1804690</v>
      </c>
      <c r="B451" s="83" t="s">
        <v>530</v>
      </c>
    </row>
    <row r="452" spans="1:2" ht="15.75" customHeight="1" x14ac:dyDescent="0.25">
      <c r="A452" s="83">
        <v>1804692</v>
      </c>
      <c r="B452" s="83" t="s">
        <v>527</v>
      </c>
    </row>
    <row r="453" spans="1:2" ht="15.75" customHeight="1" x14ac:dyDescent="0.25">
      <c r="A453" s="83">
        <v>1804815</v>
      </c>
      <c r="B453" s="83" t="s">
        <v>524</v>
      </c>
    </row>
    <row r="454" spans="1:2" ht="15.75" customHeight="1" x14ac:dyDescent="0.25">
      <c r="A454" s="83">
        <v>1804904</v>
      </c>
      <c r="B454" s="83" t="s">
        <v>527</v>
      </c>
    </row>
    <row r="455" spans="1:2" ht="15.75" customHeight="1" x14ac:dyDescent="0.25">
      <c r="A455" s="83">
        <v>190744</v>
      </c>
      <c r="B455" s="83" t="s">
        <v>522</v>
      </c>
    </row>
    <row r="456" spans="1:2" ht="15.75" customHeight="1" x14ac:dyDescent="0.25">
      <c r="A456" s="83">
        <v>1030059</v>
      </c>
      <c r="B456" s="83" t="s">
        <v>524</v>
      </c>
    </row>
    <row r="457" spans="1:2" ht="15.75" customHeight="1" x14ac:dyDescent="0.25">
      <c r="A457" s="83">
        <v>1804941</v>
      </c>
      <c r="B457" s="83" t="s">
        <v>527</v>
      </c>
    </row>
    <row r="458" spans="1:2" ht="15.75" customHeight="1" x14ac:dyDescent="0.25">
      <c r="A458" s="83">
        <v>1675829</v>
      </c>
      <c r="B458" s="83" t="s">
        <v>534</v>
      </c>
    </row>
    <row r="459" spans="1:2" ht="15.75" customHeight="1" x14ac:dyDescent="0.25">
      <c r="A459" s="83">
        <v>1788886</v>
      </c>
      <c r="B459" s="83" t="s">
        <v>534</v>
      </c>
    </row>
    <row r="460" spans="1:2" ht="15.75" customHeight="1" x14ac:dyDescent="0.25">
      <c r="A460" s="83">
        <v>820001</v>
      </c>
      <c r="B460" s="83" t="s">
        <v>518</v>
      </c>
    </row>
    <row r="461" spans="1:2" ht="15.75" customHeight="1" x14ac:dyDescent="0.25">
      <c r="A461" s="83">
        <v>1490469</v>
      </c>
      <c r="B461" s="83" t="s">
        <v>527</v>
      </c>
    </row>
    <row r="462" spans="1:2" ht="15.75" customHeight="1" x14ac:dyDescent="0.25">
      <c r="A462" s="83">
        <v>1805568</v>
      </c>
      <c r="B462" s="83" t="s">
        <v>527</v>
      </c>
    </row>
    <row r="463" spans="1:2" ht="15.75" customHeight="1" x14ac:dyDescent="0.25">
      <c r="A463" s="83">
        <v>637502</v>
      </c>
      <c r="B463" s="83" t="s">
        <v>522</v>
      </c>
    </row>
    <row r="464" spans="1:2" ht="15.75" customHeight="1" x14ac:dyDescent="0.25">
      <c r="A464" s="83">
        <v>1071757</v>
      </c>
      <c r="B464" s="83" t="s">
        <v>524</v>
      </c>
    </row>
    <row r="465" spans="1:2" ht="15.75" customHeight="1" x14ac:dyDescent="0.25">
      <c r="A465" s="83">
        <v>1800756</v>
      </c>
      <c r="B465" s="83" t="s">
        <v>522</v>
      </c>
    </row>
    <row r="466" spans="1:2" ht="15.75" customHeight="1" x14ac:dyDescent="0.25">
      <c r="A466" s="83">
        <v>1805829</v>
      </c>
      <c r="B466" s="83" t="s">
        <v>524</v>
      </c>
    </row>
    <row r="467" spans="1:2" ht="15.75" customHeight="1" x14ac:dyDescent="0.25">
      <c r="A467" s="83">
        <v>1805829</v>
      </c>
      <c r="B467" s="83" t="s">
        <v>521</v>
      </c>
    </row>
    <row r="468" spans="1:2" ht="15.75" customHeight="1" x14ac:dyDescent="0.25">
      <c r="A468" s="83">
        <v>1805829</v>
      </c>
      <c r="B468" s="83" t="s">
        <v>522</v>
      </c>
    </row>
    <row r="469" spans="1:2" ht="15.75" customHeight="1" x14ac:dyDescent="0.25">
      <c r="A469" s="83">
        <v>1784263</v>
      </c>
      <c r="B469" s="83" t="s">
        <v>530</v>
      </c>
    </row>
    <row r="470" spans="1:2" ht="15.75" customHeight="1" x14ac:dyDescent="0.25">
      <c r="A470" s="83" t="s">
        <v>540</v>
      </c>
      <c r="B470" s="83" t="s">
        <v>525</v>
      </c>
    </row>
    <row r="471" spans="1:2" ht="15.75" customHeight="1" x14ac:dyDescent="0.25">
      <c r="A471" s="99">
        <v>1785177</v>
      </c>
      <c r="B471" s="99" t="s">
        <v>525</v>
      </c>
    </row>
    <row r="472" spans="1:2" ht="15.75" customHeight="1" x14ac:dyDescent="0.25">
      <c r="A472" s="83">
        <v>1784491</v>
      </c>
      <c r="B472" s="83" t="s">
        <v>519</v>
      </c>
    </row>
    <row r="473" spans="1:2" ht="15.75" customHeight="1" x14ac:dyDescent="0.25">
      <c r="A473" s="83">
        <v>94865</v>
      </c>
      <c r="B473" s="83" t="s">
        <v>519</v>
      </c>
    </row>
    <row r="474" spans="1:2" ht="15.75" customHeight="1" x14ac:dyDescent="0.25">
      <c r="A474" s="83">
        <v>462046</v>
      </c>
      <c r="B474" s="83" t="s">
        <v>528</v>
      </c>
    </row>
    <row r="475" spans="1:2" ht="15.75" customHeight="1" x14ac:dyDescent="0.25">
      <c r="A475" s="83">
        <v>1785190</v>
      </c>
      <c r="B475" s="83" t="s">
        <v>523</v>
      </c>
    </row>
    <row r="476" spans="1:2" ht="15.75" customHeight="1" x14ac:dyDescent="0.25">
      <c r="A476" s="83">
        <v>1785190</v>
      </c>
      <c r="B476" s="83" t="s">
        <v>519</v>
      </c>
    </row>
    <row r="477" spans="1:2" ht="15.75" customHeight="1" x14ac:dyDescent="0.25">
      <c r="A477" s="83">
        <v>1785962</v>
      </c>
      <c r="B477" s="83" t="s">
        <v>524</v>
      </c>
    </row>
    <row r="478" spans="1:2" ht="15.75" customHeight="1" x14ac:dyDescent="0.25">
      <c r="A478" s="83">
        <v>1785962</v>
      </c>
      <c r="B478" s="83" t="s">
        <v>527</v>
      </c>
    </row>
    <row r="479" spans="1:2" ht="15.75" customHeight="1" x14ac:dyDescent="0.25">
      <c r="A479" s="83">
        <v>1786023</v>
      </c>
      <c r="B479" s="83" t="s">
        <v>521</v>
      </c>
    </row>
    <row r="480" spans="1:2" ht="15.75" customHeight="1" x14ac:dyDescent="0.25">
      <c r="A480" s="83">
        <v>148877</v>
      </c>
      <c r="B480" s="83" t="s">
        <v>527</v>
      </c>
    </row>
    <row r="481" spans="1:2" ht="15.75" customHeight="1" x14ac:dyDescent="0.25">
      <c r="A481" s="83">
        <v>1777606</v>
      </c>
      <c r="B481" s="83" t="s">
        <v>518</v>
      </c>
    </row>
    <row r="482" spans="1:2" ht="15.75" customHeight="1" x14ac:dyDescent="0.25">
      <c r="A482" s="83">
        <v>1119568</v>
      </c>
      <c r="B482" s="83" t="s">
        <v>528</v>
      </c>
    </row>
    <row r="483" spans="1:2" ht="15.75" customHeight="1" x14ac:dyDescent="0.25">
      <c r="A483" s="83">
        <v>1119568</v>
      </c>
      <c r="B483" s="83" t="s">
        <v>527</v>
      </c>
    </row>
    <row r="484" spans="1:2" ht="15.75" customHeight="1" x14ac:dyDescent="0.25">
      <c r="A484" s="83">
        <v>1788272</v>
      </c>
      <c r="B484" s="83" t="s">
        <v>523</v>
      </c>
    </row>
    <row r="485" spans="1:2" ht="15.75" customHeight="1" x14ac:dyDescent="0.25">
      <c r="A485" s="83">
        <v>1788598</v>
      </c>
      <c r="B485" s="83" t="s">
        <v>528</v>
      </c>
    </row>
    <row r="486" spans="1:2" ht="15.75" customHeight="1" x14ac:dyDescent="0.25">
      <c r="A486" s="83">
        <v>1788598</v>
      </c>
      <c r="B486" s="83" t="s">
        <v>524</v>
      </c>
    </row>
    <row r="487" spans="1:2" ht="15.75" customHeight="1" x14ac:dyDescent="0.25">
      <c r="A487" s="83">
        <v>1790115</v>
      </c>
      <c r="B487" s="83" t="s">
        <v>527</v>
      </c>
    </row>
    <row r="488" spans="1:2" ht="15.75" customHeight="1" x14ac:dyDescent="0.25">
      <c r="A488" s="83">
        <v>1790117</v>
      </c>
      <c r="B488" s="83" t="s">
        <v>521</v>
      </c>
    </row>
    <row r="489" spans="1:2" ht="15.75" customHeight="1" x14ac:dyDescent="0.25">
      <c r="A489" s="100">
        <v>24382</v>
      </c>
      <c r="B489" s="100" t="s">
        <v>524</v>
      </c>
    </row>
    <row r="490" spans="1:2" ht="15.75" customHeight="1" x14ac:dyDescent="0.25">
      <c r="A490" s="83">
        <v>473473</v>
      </c>
      <c r="B490" s="83" t="s">
        <v>521</v>
      </c>
    </row>
    <row r="491" spans="1:2" ht="15.75" customHeight="1" x14ac:dyDescent="0.25">
      <c r="A491" s="83">
        <v>1790499</v>
      </c>
      <c r="B491" s="83" t="s">
        <v>528</v>
      </c>
    </row>
    <row r="492" spans="1:2" ht="15.75" customHeight="1" x14ac:dyDescent="0.25">
      <c r="A492" s="83">
        <v>1790499</v>
      </c>
      <c r="B492" s="83" t="s">
        <v>522</v>
      </c>
    </row>
    <row r="493" spans="1:2" ht="15.75" customHeight="1" x14ac:dyDescent="0.25">
      <c r="A493" s="83">
        <v>1790499</v>
      </c>
      <c r="B493" s="83" t="s">
        <v>527</v>
      </c>
    </row>
    <row r="494" spans="1:2" ht="15.75" customHeight="1" x14ac:dyDescent="0.25">
      <c r="A494" s="83">
        <v>1790934</v>
      </c>
      <c r="B494" s="83" t="s">
        <v>524</v>
      </c>
    </row>
    <row r="495" spans="1:2" ht="15.75" customHeight="1" x14ac:dyDescent="0.25">
      <c r="A495" s="83">
        <v>1790934</v>
      </c>
      <c r="B495" s="83" t="s">
        <v>527</v>
      </c>
    </row>
    <row r="496" spans="1:2" ht="15.75" customHeight="1" x14ac:dyDescent="0.25">
      <c r="A496" s="83">
        <v>73567</v>
      </c>
      <c r="B496" s="83" t="s">
        <v>521</v>
      </c>
    </row>
    <row r="497" spans="1:2" ht="15.75" customHeight="1" x14ac:dyDescent="0.25">
      <c r="A497" s="83">
        <v>1791398</v>
      </c>
      <c r="B497" s="83" t="s">
        <v>528</v>
      </c>
    </row>
    <row r="498" spans="1:2" ht="15.75" customHeight="1" x14ac:dyDescent="0.25">
      <c r="A498" s="83">
        <v>1791398</v>
      </c>
      <c r="B498" s="83" t="s">
        <v>521</v>
      </c>
    </row>
    <row r="499" spans="1:2" ht="15.75" customHeight="1" x14ac:dyDescent="0.25">
      <c r="A499" s="83">
        <v>1791200</v>
      </c>
      <c r="B499" s="83" t="s">
        <v>520</v>
      </c>
    </row>
    <row r="500" spans="1:2" ht="15.75" customHeight="1" x14ac:dyDescent="0.25">
      <c r="A500" s="83">
        <v>1792216</v>
      </c>
      <c r="B500" s="83" t="s">
        <v>527</v>
      </c>
    </row>
    <row r="501" spans="1:2" ht="15.75" customHeight="1" x14ac:dyDescent="0.25">
      <c r="A501" s="83">
        <v>1133042</v>
      </c>
      <c r="B501" s="83" t="s">
        <v>524</v>
      </c>
    </row>
    <row r="502" spans="1:2" ht="15.75" customHeight="1" x14ac:dyDescent="0.25">
      <c r="A502" s="83">
        <v>1793061</v>
      </c>
      <c r="B502" s="83" t="s">
        <v>528</v>
      </c>
    </row>
    <row r="503" spans="1:2" ht="15.75" customHeight="1" x14ac:dyDescent="0.25">
      <c r="A503" s="83">
        <v>1793080</v>
      </c>
      <c r="B503" s="83" t="s">
        <v>534</v>
      </c>
    </row>
    <row r="504" spans="1:2" ht="15.75" customHeight="1" x14ac:dyDescent="0.25">
      <c r="A504" s="83">
        <v>1793392</v>
      </c>
      <c r="B504" s="83" t="s">
        <v>524</v>
      </c>
    </row>
    <row r="505" spans="1:2" ht="15.75" customHeight="1" x14ac:dyDescent="0.25">
      <c r="A505" s="83">
        <v>7008</v>
      </c>
      <c r="B505" s="83" t="s">
        <v>522</v>
      </c>
    </row>
    <row r="506" spans="1:2" ht="15.75" customHeight="1" x14ac:dyDescent="0.25">
      <c r="A506" s="83">
        <v>1793665</v>
      </c>
      <c r="B506" s="83" t="s">
        <v>527</v>
      </c>
    </row>
    <row r="507" spans="1:2" ht="15.75" customHeight="1" x14ac:dyDescent="0.25">
      <c r="A507" s="83">
        <v>1386657</v>
      </c>
      <c r="B507" s="83" t="s">
        <v>519</v>
      </c>
    </row>
    <row r="508" spans="1:2" ht="15.75" customHeight="1" x14ac:dyDescent="0.25">
      <c r="A508" s="83">
        <v>1793350</v>
      </c>
      <c r="B508" s="83" t="s">
        <v>522</v>
      </c>
    </row>
    <row r="509" spans="1:2" ht="15.75" customHeight="1" x14ac:dyDescent="0.25">
      <c r="A509" s="83">
        <v>1793916</v>
      </c>
      <c r="B509" s="83" t="s">
        <v>524</v>
      </c>
    </row>
    <row r="510" spans="1:2" ht="15.75" customHeight="1" x14ac:dyDescent="0.25">
      <c r="A510" s="83">
        <v>1637552</v>
      </c>
      <c r="B510" s="83" t="s">
        <v>528</v>
      </c>
    </row>
    <row r="511" spans="1:2" ht="15.75" customHeight="1" x14ac:dyDescent="0.25">
      <c r="A511" s="83">
        <v>1794000</v>
      </c>
      <c r="B511" s="83" t="s">
        <v>531</v>
      </c>
    </row>
    <row r="512" spans="1:2" ht="15.75" customHeight="1" x14ac:dyDescent="0.25">
      <c r="A512" s="83">
        <v>1794000</v>
      </c>
      <c r="B512" s="83" t="s">
        <v>524</v>
      </c>
    </row>
    <row r="513" spans="1:2" ht="15.75" customHeight="1" x14ac:dyDescent="0.25">
      <c r="A513" s="83">
        <v>1793966</v>
      </c>
      <c r="B513" s="83" t="s">
        <v>518</v>
      </c>
    </row>
    <row r="514" spans="1:2" ht="15.75" customHeight="1" x14ac:dyDescent="0.25">
      <c r="A514" s="83">
        <v>1793966</v>
      </c>
      <c r="B514" s="83" t="s">
        <v>529</v>
      </c>
    </row>
    <row r="515" spans="1:2" ht="15.75" customHeight="1" x14ac:dyDescent="0.25">
      <c r="A515" s="83">
        <v>1117539</v>
      </c>
      <c r="B515" s="83" t="s">
        <v>521</v>
      </c>
    </row>
    <row r="516" spans="1:2" ht="15.75" customHeight="1" x14ac:dyDescent="0.25">
      <c r="A516" s="83">
        <v>394791</v>
      </c>
      <c r="B516" s="83" t="s">
        <v>528</v>
      </c>
    </row>
    <row r="517" spans="1:2" ht="15.75" customHeight="1" x14ac:dyDescent="0.25">
      <c r="A517" s="83">
        <v>394791</v>
      </c>
      <c r="B517" s="83" t="s">
        <v>524</v>
      </c>
    </row>
    <row r="518" spans="1:2" ht="15.75" customHeight="1" x14ac:dyDescent="0.25">
      <c r="A518" s="83">
        <v>394791</v>
      </c>
      <c r="B518" s="83" t="s">
        <v>522</v>
      </c>
    </row>
    <row r="519" spans="1:2" ht="15.75" customHeight="1" x14ac:dyDescent="0.25">
      <c r="A519" s="83">
        <v>1793964</v>
      </c>
      <c r="B519" s="83" t="s">
        <v>529</v>
      </c>
    </row>
    <row r="520" spans="1:2" ht="15.75" customHeight="1" x14ac:dyDescent="0.25">
      <c r="A520" s="83">
        <v>1794082</v>
      </c>
      <c r="B520" s="83" t="s">
        <v>524</v>
      </c>
    </row>
    <row r="521" spans="1:2" ht="15.75" customHeight="1" x14ac:dyDescent="0.25">
      <c r="A521" s="83">
        <v>1794082</v>
      </c>
      <c r="B521" s="83" t="s">
        <v>527</v>
      </c>
    </row>
    <row r="522" spans="1:2" ht="15.75" customHeight="1" x14ac:dyDescent="0.25">
      <c r="A522" s="83">
        <v>1794547</v>
      </c>
      <c r="B522" s="83" t="s">
        <v>518</v>
      </c>
    </row>
    <row r="523" spans="1:2" ht="15.75" customHeight="1" x14ac:dyDescent="0.25">
      <c r="A523" s="83">
        <v>1794547</v>
      </c>
      <c r="B523" s="83" t="s">
        <v>528</v>
      </c>
    </row>
    <row r="524" spans="1:2" ht="15.75" customHeight="1" x14ac:dyDescent="0.25">
      <c r="A524" s="83">
        <v>1794818</v>
      </c>
      <c r="B524" s="83" t="s">
        <v>526</v>
      </c>
    </row>
    <row r="525" spans="1:2" ht="15.75" customHeight="1" x14ac:dyDescent="0.25">
      <c r="A525" s="83">
        <v>768176</v>
      </c>
      <c r="B525" s="83" t="s">
        <v>526</v>
      </c>
    </row>
    <row r="526" spans="1:2" ht="15.75" customHeight="1" x14ac:dyDescent="0.25">
      <c r="A526" s="83">
        <v>1794887</v>
      </c>
      <c r="B526" s="83" t="s">
        <v>524</v>
      </c>
    </row>
    <row r="527" spans="1:2" ht="15.75" customHeight="1" x14ac:dyDescent="0.25">
      <c r="A527" s="83">
        <v>1794887</v>
      </c>
      <c r="B527" s="83" t="s">
        <v>527</v>
      </c>
    </row>
    <row r="528" spans="1:2" ht="15.75" customHeight="1" x14ac:dyDescent="0.25">
      <c r="A528" s="83">
        <v>1793744</v>
      </c>
      <c r="B528" s="83" t="s">
        <v>528</v>
      </c>
    </row>
    <row r="529" spans="1:2" ht="15.75" customHeight="1" x14ac:dyDescent="0.25">
      <c r="A529" s="83">
        <v>1793744</v>
      </c>
      <c r="B529" s="83" t="s">
        <v>530</v>
      </c>
    </row>
    <row r="530" spans="1:2" ht="15.75" customHeight="1" x14ac:dyDescent="0.25">
      <c r="A530" s="83">
        <v>1795223</v>
      </c>
      <c r="B530" s="83" t="s">
        <v>521</v>
      </c>
    </row>
    <row r="531" spans="1:2" ht="15.75" customHeight="1" x14ac:dyDescent="0.25">
      <c r="A531" s="83">
        <v>29622</v>
      </c>
      <c r="B531" s="83" t="s">
        <v>522</v>
      </c>
    </row>
    <row r="532" spans="1:2" ht="15.75" customHeight="1" x14ac:dyDescent="0.25">
      <c r="A532" s="83">
        <v>24364</v>
      </c>
      <c r="B532" s="83" t="s">
        <v>522</v>
      </c>
    </row>
    <row r="533" spans="1:2" ht="15.75" customHeight="1" x14ac:dyDescent="0.25">
      <c r="A533" s="83">
        <v>1795551</v>
      </c>
      <c r="B533" s="83" t="s">
        <v>521</v>
      </c>
    </row>
    <row r="534" spans="1:2" ht="15.75" customHeight="1" x14ac:dyDescent="0.25">
      <c r="A534" s="83">
        <v>1795557</v>
      </c>
      <c r="B534" s="83" t="s">
        <v>520</v>
      </c>
    </row>
    <row r="535" spans="1:2" ht="15.75" customHeight="1" x14ac:dyDescent="0.25">
      <c r="A535" s="83">
        <v>1796446</v>
      </c>
      <c r="B535" s="83" t="s">
        <v>521</v>
      </c>
    </row>
    <row r="536" spans="1:2" ht="15.75" customHeight="1" x14ac:dyDescent="0.25">
      <c r="A536" s="83">
        <v>1103151</v>
      </c>
      <c r="B536" s="83" t="s">
        <v>527</v>
      </c>
    </row>
    <row r="537" spans="1:2" ht="15.75" customHeight="1" x14ac:dyDescent="0.25">
      <c r="A537" s="83">
        <v>1796537</v>
      </c>
      <c r="B537" s="83" t="s">
        <v>531</v>
      </c>
    </row>
    <row r="538" spans="1:2" ht="15.75" customHeight="1" x14ac:dyDescent="0.25">
      <c r="A538" s="83">
        <v>1796585</v>
      </c>
      <c r="B538" s="83" t="s">
        <v>527</v>
      </c>
    </row>
    <row r="539" spans="1:2" ht="15.75" customHeight="1" x14ac:dyDescent="0.25">
      <c r="A539" s="83">
        <v>1796587</v>
      </c>
      <c r="B539" s="83" t="s">
        <v>524</v>
      </c>
    </row>
    <row r="540" spans="1:2" ht="15.75" customHeight="1" x14ac:dyDescent="0.25">
      <c r="A540" s="83">
        <v>1796588</v>
      </c>
      <c r="B540" s="83" t="s">
        <v>536</v>
      </c>
    </row>
    <row r="541" spans="1:2" ht="15.75" customHeight="1" x14ac:dyDescent="0.25">
      <c r="A541" s="83">
        <v>24940</v>
      </c>
      <c r="B541" s="83" t="s">
        <v>524</v>
      </c>
    </row>
    <row r="542" spans="1:2" ht="15.75" customHeight="1" x14ac:dyDescent="0.25">
      <c r="A542" s="83">
        <v>24940</v>
      </c>
      <c r="B542" s="83" t="s">
        <v>527</v>
      </c>
    </row>
    <row r="543" spans="1:2" ht="15.75" customHeight="1" x14ac:dyDescent="0.25">
      <c r="A543" s="83">
        <v>1797064</v>
      </c>
      <c r="B543" s="83" t="s">
        <v>521</v>
      </c>
    </row>
    <row r="544" spans="1:2" ht="15.75" customHeight="1" x14ac:dyDescent="0.25">
      <c r="A544" s="83">
        <v>40626</v>
      </c>
      <c r="B544" s="83" t="s">
        <v>527</v>
      </c>
    </row>
    <row r="545" spans="1:2" ht="15.75" customHeight="1" x14ac:dyDescent="0.25">
      <c r="A545" s="83">
        <v>1797416</v>
      </c>
      <c r="B545" s="83" t="s">
        <v>522</v>
      </c>
    </row>
    <row r="546" spans="1:2" ht="15.75" customHeight="1" x14ac:dyDescent="0.25">
      <c r="A546" s="83">
        <v>956266</v>
      </c>
      <c r="B546" s="83" t="s">
        <v>524</v>
      </c>
    </row>
    <row r="547" spans="1:2" ht="15.75" customHeight="1" x14ac:dyDescent="0.25">
      <c r="A547" s="83">
        <v>1797388</v>
      </c>
      <c r="B547" s="83" t="s">
        <v>524</v>
      </c>
    </row>
    <row r="548" spans="1:2" ht="15.75" customHeight="1" x14ac:dyDescent="0.25">
      <c r="A548" s="83">
        <v>1798085</v>
      </c>
      <c r="B548" s="83" t="s">
        <v>528</v>
      </c>
    </row>
    <row r="549" spans="1:2" ht="15.75" customHeight="1" x14ac:dyDescent="0.25">
      <c r="A549" s="83">
        <v>1798085</v>
      </c>
      <c r="B549" s="83" t="s">
        <v>521</v>
      </c>
    </row>
    <row r="550" spans="1:2" ht="15.75" customHeight="1" x14ac:dyDescent="0.25">
      <c r="A550" s="83">
        <v>1798242</v>
      </c>
      <c r="B550" s="83" t="s">
        <v>528</v>
      </c>
    </row>
    <row r="551" spans="1:2" ht="15.75" customHeight="1" x14ac:dyDescent="0.25">
      <c r="A551" s="83">
        <v>1798246</v>
      </c>
      <c r="B551" s="83" t="s">
        <v>525</v>
      </c>
    </row>
    <row r="552" spans="1:2" ht="15.75" customHeight="1" x14ac:dyDescent="0.25">
      <c r="A552" s="83">
        <v>1798246</v>
      </c>
      <c r="B552" s="83" t="s">
        <v>528</v>
      </c>
    </row>
    <row r="553" spans="1:2" ht="15.75" customHeight="1" x14ac:dyDescent="0.25">
      <c r="A553" s="83">
        <v>1798246</v>
      </c>
      <c r="B553" s="83" t="s">
        <v>524</v>
      </c>
    </row>
    <row r="554" spans="1:2" ht="15.75" customHeight="1" x14ac:dyDescent="0.25">
      <c r="A554" s="83">
        <v>1699622</v>
      </c>
      <c r="B554" s="83" t="s">
        <v>522</v>
      </c>
    </row>
    <row r="555" spans="1:2" ht="15.75" customHeight="1" x14ac:dyDescent="0.25">
      <c r="A555" s="83">
        <v>194181</v>
      </c>
      <c r="B555" s="83" t="s">
        <v>521</v>
      </c>
    </row>
    <row r="556" spans="1:2" ht="15.75" customHeight="1" x14ac:dyDescent="0.25">
      <c r="A556" s="83">
        <v>1798943</v>
      </c>
      <c r="B556" s="83" t="s">
        <v>520</v>
      </c>
    </row>
    <row r="557" spans="1:2" ht="15.75" customHeight="1" x14ac:dyDescent="0.25">
      <c r="A557" s="83">
        <v>1799072</v>
      </c>
      <c r="B557" s="83" t="s">
        <v>527</v>
      </c>
    </row>
    <row r="558" spans="1:2" ht="15.75" customHeight="1" x14ac:dyDescent="0.25">
      <c r="A558" s="83">
        <v>1799077</v>
      </c>
      <c r="B558" s="83" t="s">
        <v>520</v>
      </c>
    </row>
    <row r="559" spans="1:2" ht="15.75" customHeight="1" x14ac:dyDescent="0.25">
      <c r="A559" s="83">
        <v>1539531</v>
      </c>
      <c r="B559" s="83" t="s">
        <v>532</v>
      </c>
    </row>
    <row r="560" spans="1:2" ht="15.75" customHeight="1" x14ac:dyDescent="0.25">
      <c r="A560" s="83">
        <v>1539531</v>
      </c>
      <c r="B560" s="83" t="s">
        <v>524</v>
      </c>
    </row>
    <row r="561" spans="1:2" ht="15.75" customHeight="1" x14ac:dyDescent="0.25">
      <c r="A561" s="83">
        <v>29838</v>
      </c>
      <c r="B561" s="83" t="s">
        <v>532</v>
      </c>
    </row>
    <row r="562" spans="1:2" ht="15.75" customHeight="1" x14ac:dyDescent="0.25">
      <c r="A562" s="83">
        <v>29838</v>
      </c>
      <c r="B562" s="83" t="s">
        <v>521</v>
      </c>
    </row>
    <row r="563" spans="1:2" ht="15.75" customHeight="1" x14ac:dyDescent="0.25">
      <c r="A563" s="83">
        <v>307437</v>
      </c>
      <c r="B563" s="83" t="s">
        <v>524</v>
      </c>
    </row>
    <row r="564" spans="1:2" ht="15.75" customHeight="1" x14ac:dyDescent="0.25">
      <c r="A564" s="83">
        <v>1799577</v>
      </c>
      <c r="B564" s="83" t="s">
        <v>529</v>
      </c>
    </row>
    <row r="565" spans="1:2" ht="15.75" customHeight="1" x14ac:dyDescent="0.25">
      <c r="A565" s="83">
        <v>526020</v>
      </c>
      <c r="B565" s="83" t="s">
        <v>529</v>
      </c>
    </row>
    <row r="566" spans="1:2" ht="15.75" customHeight="1" x14ac:dyDescent="0.25">
      <c r="A566" s="83">
        <v>1592588</v>
      </c>
      <c r="B566" s="83" t="s">
        <v>521</v>
      </c>
    </row>
    <row r="567" spans="1:2" ht="15.75" customHeight="1" x14ac:dyDescent="0.25">
      <c r="A567" s="83">
        <v>1742418</v>
      </c>
      <c r="B567" s="83" t="s">
        <v>531</v>
      </c>
    </row>
    <row r="568" spans="1:2" ht="15.75" customHeight="1" x14ac:dyDescent="0.25">
      <c r="A568" s="83">
        <v>1800304</v>
      </c>
      <c r="B568" s="83" t="s">
        <v>518</v>
      </c>
    </row>
    <row r="569" spans="1:2" ht="15.75" customHeight="1" x14ac:dyDescent="0.25">
      <c r="A569" s="83">
        <v>1439910</v>
      </c>
      <c r="B569" s="83" t="s">
        <v>528</v>
      </c>
    </row>
    <row r="570" spans="1:2" ht="15.75" customHeight="1" x14ac:dyDescent="0.25">
      <c r="A570" s="83">
        <v>79988</v>
      </c>
      <c r="B570" s="83" t="s">
        <v>526</v>
      </c>
    </row>
    <row r="571" spans="1:2" ht="15.75" customHeight="1" x14ac:dyDescent="0.25">
      <c r="A571" s="83">
        <v>79988</v>
      </c>
      <c r="B571" s="83" t="s">
        <v>527</v>
      </c>
    </row>
    <row r="572" spans="1:2" ht="15.75" customHeight="1" x14ac:dyDescent="0.25">
      <c r="A572" s="83">
        <v>1800230</v>
      </c>
      <c r="B572" s="83" t="s">
        <v>528</v>
      </c>
    </row>
    <row r="573" spans="1:2" ht="15.75" customHeight="1" x14ac:dyDescent="0.25">
      <c r="A573" s="83">
        <v>1081199</v>
      </c>
      <c r="B573" s="83" t="s">
        <v>524</v>
      </c>
    </row>
    <row r="574" spans="1:2" ht="15.75" customHeight="1" x14ac:dyDescent="0.25">
      <c r="A574" s="83">
        <v>1081199</v>
      </c>
      <c r="B574" s="83" t="s">
        <v>522</v>
      </c>
    </row>
    <row r="575" spans="1:2" ht="15.75" customHeight="1" x14ac:dyDescent="0.25">
      <c r="A575" s="83">
        <v>1695022</v>
      </c>
      <c r="B575" s="83" t="s">
        <v>524</v>
      </c>
    </row>
    <row r="576" spans="1:2" ht="15.75" customHeight="1" x14ac:dyDescent="0.25">
      <c r="A576" s="83">
        <v>1800411</v>
      </c>
      <c r="B576" s="83" t="s">
        <v>521</v>
      </c>
    </row>
    <row r="577" spans="1:2" ht="15.75" customHeight="1" x14ac:dyDescent="0.25">
      <c r="A577" s="83">
        <v>1800411</v>
      </c>
      <c r="B577" s="83" t="s">
        <v>527</v>
      </c>
    </row>
    <row r="578" spans="1:2" ht="15.75" customHeight="1" x14ac:dyDescent="0.25">
      <c r="A578" s="83">
        <v>1801004</v>
      </c>
      <c r="B578" s="83" t="s">
        <v>528</v>
      </c>
    </row>
    <row r="579" spans="1:2" ht="15.75" customHeight="1" x14ac:dyDescent="0.25">
      <c r="A579" s="83">
        <v>1801004</v>
      </c>
      <c r="B579" s="83" t="s">
        <v>527</v>
      </c>
    </row>
    <row r="580" spans="1:2" ht="15.75" customHeight="1" x14ac:dyDescent="0.25">
      <c r="A580" s="83">
        <v>748454</v>
      </c>
      <c r="B580" s="83" t="s">
        <v>522</v>
      </c>
    </row>
    <row r="581" spans="1:2" ht="15.75" customHeight="1" x14ac:dyDescent="0.25">
      <c r="A581" s="83">
        <v>1801033</v>
      </c>
      <c r="B581" s="83" t="s">
        <v>518</v>
      </c>
    </row>
    <row r="582" spans="1:2" ht="15.75" customHeight="1" x14ac:dyDescent="0.25">
      <c r="A582" s="83">
        <v>1800855</v>
      </c>
      <c r="B582" s="83" t="s">
        <v>534</v>
      </c>
    </row>
    <row r="583" spans="1:2" ht="15.75" customHeight="1" x14ac:dyDescent="0.25">
      <c r="A583" s="83">
        <v>1800261</v>
      </c>
      <c r="B583" s="83" t="s">
        <v>534</v>
      </c>
    </row>
    <row r="584" spans="1:2" ht="15.75" customHeight="1" x14ac:dyDescent="0.25">
      <c r="A584" s="83">
        <v>1801263</v>
      </c>
      <c r="B584" s="83" t="s">
        <v>527</v>
      </c>
    </row>
    <row r="585" spans="1:2" ht="15.75" customHeight="1" x14ac:dyDescent="0.25">
      <c r="A585" s="83">
        <v>1801286</v>
      </c>
      <c r="B585" s="83" t="s">
        <v>522</v>
      </c>
    </row>
    <row r="586" spans="1:2" ht="15.75" customHeight="1" x14ac:dyDescent="0.25">
      <c r="A586" s="83">
        <v>1801280</v>
      </c>
      <c r="B586" s="83" t="s">
        <v>527</v>
      </c>
    </row>
    <row r="587" spans="1:2" ht="15.75" customHeight="1" x14ac:dyDescent="0.25">
      <c r="A587" s="83">
        <v>1801582</v>
      </c>
      <c r="B587" s="83" t="s">
        <v>524</v>
      </c>
    </row>
    <row r="588" spans="1:2" ht="15.75" customHeight="1" x14ac:dyDescent="0.25">
      <c r="A588" s="83">
        <v>1802174</v>
      </c>
      <c r="B588" s="83" t="s">
        <v>522</v>
      </c>
    </row>
    <row r="589" spans="1:2" ht="15.75" customHeight="1" x14ac:dyDescent="0.25">
      <c r="A589" s="83">
        <v>1796348</v>
      </c>
      <c r="B589" s="83" t="s">
        <v>522</v>
      </c>
    </row>
    <row r="590" spans="1:2" ht="15.75" customHeight="1" x14ac:dyDescent="0.25">
      <c r="A590" s="83">
        <v>1802232</v>
      </c>
      <c r="B590" s="83" t="s">
        <v>522</v>
      </c>
    </row>
    <row r="591" spans="1:2" ht="15.75" customHeight="1" x14ac:dyDescent="0.25">
      <c r="A591" s="83">
        <v>1802240</v>
      </c>
      <c r="B591" s="83" t="s">
        <v>528</v>
      </c>
    </row>
    <row r="592" spans="1:2" ht="15.75" customHeight="1" x14ac:dyDescent="0.25">
      <c r="A592" s="83">
        <v>1802240</v>
      </c>
      <c r="B592" s="83" t="s">
        <v>526</v>
      </c>
    </row>
    <row r="593" spans="1:2" ht="15.75" customHeight="1" x14ac:dyDescent="0.25">
      <c r="A593" s="83">
        <v>1802244</v>
      </c>
      <c r="B593" s="83" t="s">
        <v>521</v>
      </c>
    </row>
    <row r="594" spans="1:2" ht="15.75" customHeight="1" x14ac:dyDescent="0.25">
      <c r="A594" s="83">
        <v>1802776</v>
      </c>
      <c r="B594" s="83" t="s">
        <v>528</v>
      </c>
    </row>
    <row r="595" spans="1:2" ht="15.75" customHeight="1" x14ac:dyDescent="0.25">
      <c r="A595" s="83">
        <v>1329249</v>
      </c>
      <c r="B595" s="83" t="s">
        <v>531</v>
      </c>
    </row>
    <row r="596" spans="1:2" ht="15.75" customHeight="1" x14ac:dyDescent="0.25">
      <c r="A596" s="83">
        <v>1329249</v>
      </c>
      <c r="B596" s="83" t="s">
        <v>528</v>
      </c>
    </row>
    <row r="597" spans="1:2" ht="15.75" customHeight="1" x14ac:dyDescent="0.25">
      <c r="A597" s="83">
        <v>1467519</v>
      </c>
      <c r="B597" s="83" t="s">
        <v>520</v>
      </c>
    </row>
    <row r="598" spans="1:2" ht="15.75" customHeight="1" x14ac:dyDescent="0.25">
      <c r="A598" s="83">
        <v>885499</v>
      </c>
      <c r="B598" s="83" t="s">
        <v>522</v>
      </c>
    </row>
    <row r="599" spans="1:2" ht="15.75" customHeight="1" x14ac:dyDescent="0.25">
      <c r="A599" s="83">
        <v>885499</v>
      </c>
      <c r="B599" s="83" t="s">
        <v>524</v>
      </c>
    </row>
    <row r="600" spans="1:2" ht="15.75" customHeight="1" x14ac:dyDescent="0.25">
      <c r="A600" s="83">
        <v>1803662</v>
      </c>
      <c r="B600" s="83" t="s">
        <v>521</v>
      </c>
    </row>
    <row r="601" spans="1:2" ht="15.75" customHeight="1" x14ac:dyDescent="0.25">
      <c r="A601" s="83">
        <v>776486</v>
      </c>
      <c r="B601" s="83" t="s">
        <v>527</v>
      </c>
    </row>
    <row r="602" spans="1:2" ht="15.75" customHeight="1" x14ac:dyDescent="0.25">
      <c r="A602" s="83">
        <v>1478811</v>
      </c>
      <c r="B602" s="83" t="s">
        <v>527</v>
      </c>
    </row>
    <row r="603" spans="1:2" ht="15.75" customHeight="1" x14ac:dyDescent="0.25">
      <c r="A603" s="83">
        <v>1803720</v>
      </c>
      <c r="B603" s="83" t="s">
        <v>524</v>
      </c>
    </row>
    <row r="604" spans="1:2" ht="15.75" customHeight="1" x14ac:dyDescent="0.25">
      <c r="A604" s="83">
        <v>1803873</v>
      </c>
      <c r="B604" s="83" t="s">
        <v>527</v>
      </c>
    </row>
    <row r="605" spans="1:2" ht="15.75" customHeight="1" x14ac:dyDescent="0.25">
      <c r="A605" s="83">
        <v>1803876</v>
      </c>
      <c r="B605" s="83" t="s">
        <v>522</v>
      </c>
    </row>
    <row r="606" spans="1:2" ht="15.75" customHeight="1" x14ac:dyDescent="0.25">
      <c r="A606" s="83">
        <v>1803865</v>
      </c>
      <c r="B606" s="83" t="s">
        <v>527</v>
      </c>
    </row>
    <row r="607" spans="1:2" ht="15.75" customHeight="1" x14ac:dyDescent="0.25">
      <c r="A607" s="83">
        <v>1804372</v>
      </c>
      <c r="B607" s="83" t="s">
        <v>527</v>
      </c>
    </row>
    <row r="608" spans="1:2" ht="15.75" customHeight="1" x14ac:dyDescent="0.25">
      <c r="A608" s="83">
        <v>1076170</v>
      </c>
      <c r="B608" s="83" t="s">
        <v>521</v>
      </c>
    </row>
    <row r="609" spans="1:2" ht="15.75" customHeight="1" x14ac:dyDescent="0.25">
      <c r="A609" s="83">
        <v>1728132</v>
      </c>
      <c r="B609" s="83" t="s">
        <v>521</v>
      </c>
    </row>
    <row r="610" spans="1:2" ht="15.75" customHeight="1" x14ac:dyDescent="0.25">
      <c r="A610" s="83">
        <v>1804686</v>
      </c>
      <c r="B610" s="83" t="s">
        <v>521</v>
      </c>
    </row>
    <row r="611" spans="1:2" ht="15.75" customHeight="1" x14ac:dyDescent="0.25">
      <c r="A611" s="83">
        <v>1804692</v>
      </c>
      <c r="B611" s="83" t="s">
        <v>524</v>
      </c>
    </row>
    <row r="612" spans="1:2" ht="15.75" customHeight="1" x14ac:dyDescent="0.25">
      <c r="A612" s="83">
        <v>1804692</v>
      </c>
      <c r="B612" s="83" t="s">
        <v>521</v>
      </c>
    </row>
    <row r="613" spans="1:2" ht="15.75" customHeight="1" x14ac:dyDescent="0.25">
      <c r="A613" s="83">
        <v>1804815</v>
      </c>
      <c r="B613" s="83" t="s">
        <v>522</v>
      </c>
    </row>
    <row r="614" spans="1:2" ht="15.75" customHeight="1" x14ac:dyDescent="0.25">
      <c r="A614" s="83">
        <v>1804904</v>
      </c>
      <c r="B614" s="83" t="s">
        <v>522</v>
      </c>
    </row>
    <row r="615" spans="1:2" ht="15.75" customHeight="1" x14ac:dyDescent="0.25">
      <c r="A615" s="83">
        <v>190744</v>
      </c>
      <c r="B615" s="83" t="s">
        <v>524</v>
      </c>
    </row>
    <row r="616" spans="1:2" ht="15.75" customHeight="1" x14ac:dyDescent="0.25">
      <c r="A616" s="83">
        <v>1804946</v>
      </c>
      <c r="B616" s="83" t="s">
        <v>521</v>
      </c>
    </row>
    <row r="617" spans="1:2" ht="15.75" customHeight="1" x14ac:dyDescent="0.25">
      <c r="A617" s="83">
        <v>1030059</v>
      </c>
      <c r="B617" s="83" t="s">
        <v>527</v>
      </c>
    </row>
    <row r="618" spans="1:2" ht="15.75" customHeight="1" x14ac:dyDescent="0.25">
      <c r="A618" s="83">
        <v>1804953</v>
      </c>
      <c r="B618" s="83" t="s">
        <v>532</v>
      </c>
    </row>
    <row r="619" spans="1:2" ht="15.75" customHeight="1" x14ac:dyDescent="0.25">
      <c r="A619" s="83">
        <v>1804953</v>
      </c>
      <c r="B619" s="83" t="s">
        <v>524</v>
      </c>
    </row>
    <row r="620" spans="1:2" ht="15.75" customHeight="1" x14ac:dyDescent="0.25">
      <c r="A620" s="83">
        <v>1805024</v>
      </c>
      <c r="B620" s="83" t="s">
        <v>522</v>
      </c>
    </row>
    <row r="621" spans="1:2" ht="15.75" customHeight="1" x14ac:dyDescent="0.25">
      <c r="A621" s="83">
        <v>1805024</v>
      </c>
      <c r="B621" s="83" t="s">
        <v>527</v>
      </c>
    </row>
    <row r="622" spans="1:2" ht="15.75" customHeight="1" x14ac:dyDescent="0.25">
      <c r="A622" s="83">
        <v>1805027</v>
      </c>
      <c r="B622" s="83" t="s">
        <v>522</v>
      </c>
    </row>
    <row r="623" spans="1:2" ht="15.75" customHeight="1" x14ac:dyDescent="0.25">
      <c r="A623" s="83">
        <v>1788886</v>
      </c>
      <c r="B623" s="83" t="s">
        <v>524</v>
      </c>
    </row>
    <row r="624" spans="1:2" ht="15.75" customHeight="1" x14ac:dyDescent="0.25">
      <c r="A624" s="83">
        <v>820001</v>
      </c>
      <c r="B624" s="83" t="s">
        <v>528</v>
      </c>
    </row>
    <row r="625" spans="1:2" ht="15.75" customHeight="1" x14ac:dyDescent="0.25">
      <c r="A625" s="83">
        <v>762089</v>
      </c>
      <c r="B625" s="83" t="s">
        <v>527</v>
      </c>
    </row>
    <row r="626" spans="1:2" ht="15.75" customHeight="1" x14ac:dyDescent="0.25">
      <c r="A626" s="83">
        <v>762089</v>
      </c>
      <c r="B626" s="83" t="s">
        <v>531</v>
      </c>
    </row>
    <row r="627" spans="1:2" ht="15.75" customHeight="1" x14ac:dyDescent="0.25">
      <c r="A627" s="83">
        <v>1805568</v>
      </c>
      <c r="B627" s="83" t="s">
        <v>524</v>
      </c>
    </row>
    <row r="628" spans="1:2" ht="15.75" customHeight="1" x14ac:dyDescent="0.25">
      <c r="A628" s="83">
        <v>1805797</v>
      </c>
      <c r="B628" s="83" t="s">
        <v>522</v>
      </c>
    </row>
    <row r="629" spans="1:2" ht="15.75" customHeight="1" x14ac:dyDescent="0.25">
      <c r="A629" s="83">
        <v>1805178</v>
      </c>
      <c r="B629" s="83" t="s">
        <v>521</v>
      </c>
    </row>
    <row r="630" spans="1:2" ht="15.75" customHeight="1" x14ac:dyDescent="0.25">
      <c r="A630" s="83">
        <v>1759624</v>
      </c>
      <c r="B630" s="83" t="s">
        <v>527</v>
      </c>
    </row>
    <row r="631" spans="1:2" ht="15.75" customHeight="1" x14ac:dyDescent="0.25">
      <c r="A631" s="83">
        <v>1805813</v>
      </c>
      <c r="B631" s="83" t="s">
        <v>521</v>
      </c>
    </row>
    <row r="632" spans="1:2" ht="15.75" customHeight="1" x14ac:dyDescent="0.25">
      <c r="A632" s="83">
        <v>1805826</v>
      </c>
      <c r="B632" s="83" t="s">
        <v>522</v>
      </c>
    </row>
    <row r="633" spans="1:2" ht="15.75" customHeight="1" x14ac:dyDescent="0.25">
      <c r="A633" s="83">
        <v>1805829</v>
      </c>
      <c r="B633" s="83" t="s">
        <v>527</v>
      </c>
    </row>
    <row r="634" spans="1:2" ht="15.75" customHeight="1" x14ac:dyDescent="0.25">
      <c r="A634" s="83">
        <v>1784263</v>
      </c>
      <c r="B634" s="83" t="s">
        <v>531</v>
      </c>
    </row>
    <row r="635" spans="1:2" ht="15.75" customHeight="1" x14ac:dyDescent="0.25">
      <c r="A635" s="83">
        <v>1784263</v>
      </c>
      <c r="B635" s="83" t="s">
        <v>522</v>
      </c>
    </row>
    <row r="636" spans="1:2" ht="15.75" customHeight="1" x14ac:dyDescent="0.25">
      <c r="A636" s="83">
        <v>1784286</v>
      </c>
      <c r="B636" s="83" t="s">
        <v>532</v>
      </c>
    </row>
    <row r="637" spans="1:2" ht="15.75" customHeight="1" x14ac:dyDescent="0.25">
      <c r="A637" s="83">
        <v>1784286</v>
      </c>
      <c r="B637" s="83" t="s">
        <v>528</v>
      </c>
    </row>
    <row r="638" spans="1:2" ht="15.75" customHeight="1" x14ac:dyDescent="0.25">
      <c r="A638" s="83" t="s">
        <v>540</v>
      </c>
      <c r="B638" s="83" t="s">
        <v>527</v>
      </c>
    </row>
    <row r="639" spans="1:2" ht="15.75" customHeight="1" x14ac:dyDescent="0.25">
      <c r="A639" s="83">
        <v>1783141</v>
      </c>
      <c r="B639" s="83" t="s">
        <v>518</v>
      </c>
    </row>
    <row r="640" spans="1:2" ht="15.75" customHeight="1" x14ac:dyDescent="0.25">
      <c r="A640" s="83">
        <v>1784666</v>
      </c>
      <c r="B640" s="83" t="s">
        <v>524</v>
      </c>
    </row>
    <row r="641" spans="1:2" ht="15.75" customHeight="1" x14ac:dyDescent="0.25">
      <c r="A641" s="99">
        <v>1785177</v>
      </c>
      <c r="B641" s="99" t="s">
        <v>532</v>
      </c>
    </row>
    <row r="642" spans="1:2" ht="15.75" customHeight="1" x14ac:dyDescent="0.25">
      <c r="A642" s="99">
        <v>1785177</v>
      </c>
      <c r="B642" s="99" t="s">
        <v>521</v>
      </c>
    </row>
    <row r="643" spans="1:2" ht="15.75" customHeight="1" x14ac:dyDescent="0.25">
      <c r="A643" s="83">
        <v>1784491</v>
      </c>
      <c r="B643" s="83" t="s">
        <v>527</v>
      </c>
    </row>
    <row r="644" spans="1:2" ht="15.75" customHeight="1" x14ac:dyDescent="0.25">
      <c r="A644" s="83">
        <v>1785994</v>
      </c>
      <c r="B644" s="83" t="s">
        <v>527</v>
      </c>
    </row>
    <row r="645" spans="1:2" ht="15.75" customHeight="1" x14ac:dyDescent="0.25">
      <c r="A645" s="83">
        <v>1786023</v>
      </c>
      <c r="B645" s="83" t="s">
        <v>524</v>
      </c>
    </row>
    <row r="646" spans="1:2" ht="15.75" customHeight="1" x14ac:dyDescent="0.25">
      <c r="A646" s="83">
        <v>861066</v>
      </c>
      <c r="B646" s="83" t="s">
        <v>528</v>
      </c>
    </row>
    <row r="647" spans="1:2" ht="15.75" customHeight="1" x14ac:dyDescent="0.25">
      <c r="A647" s="83">
        <v>1786747</v>
      </c>
      <c r="B647" s="83" t="s">
        <v>527</v>
      </c>
    </row>
    <row r="648" spans="1:2" ht="15.75" customHeight="1" x14ac:dyDescent="0.25">
      <c r="A648" s="83">
        <v>1787404</v>
      </c>
      <c r="B648" s="83" t="s">
        <v>528</v>
      </c>
    </row>
    <row r="649" spans="1:2" ht="15.75" customHeight="1" x14ac:dyDescent="0.25">
      <c r="A649" s="83">
        <v>1787404</v>
      </c>
      <c r="B649" s="83" t="s">
        <v>522</v>
      </c>
    </row>
    <row r="650" spans="1:2" ht="15.75" customHeight="1" x14ac:dyDescent="0.25">
      <c r="A650" s="83">
        <v>1787845</v>
      </c>
      <c r="B650" s="83" t="s">
        <v>524</v>
      </c>
    </row>
    <row r="651" spans="1:2" ht="15.75" customHeight="1" x14ac:dyDescent="0.25">
      <c r="A651" s="83">
        <v>1280355</v>
      </c>
      <c r="B651" s="83" t="s">
        <v>524</v>
      </c>
    </row>
    <row r="652" spans="1:2" ht="15.75" customHeight="1" x14ac:dyDescent="0.25">
      <c r="A652" s="83">
        <v>1119568</v>
      </c>
      <c r="B652" s="83" t="s">
        <v>524</v>
      </c>
    </row>
    <row r="653" spans="1:2" ht="15.75" customHeight="1" x14ac:dyDescent="0.25">
      <c r="A653" s="83">
        <v>1788161</v>
      </c>
      <c r="B653" s="83" t="s">
        <v>518</v>
      </c>
    </row>
    <row r="654" spans="1:2" ht="15.75" customHeight="1" x14ac:dyDescent="0.25">
      <c r="A654" s="83">
        <v>1788161</v>
      </c>
      <c r="B654" s="83" t="s">
        <v>536</v>
      </c>
    </row>
    <row r="655" spans="1:2" ht="15.75" customHeight="1" x14ac:dyDescent="0.25">
      <c r="A655" s="83">
        <v>1788272</v>
      </c>
      <c r="B655" s="83" t="s">
        <v>527</v>
      </c>
    </row>
    <row r="656" spans="1:2" ht="15.75" customHeight="1" x14ac:dyDescent="0.25">
      <c r="A656" s="83">
        <v>632898</v>
      </c>
      <c r="B656" s="83" t="s">
        <v>527</v>
      </c>
    </row>
    <row r="657" spans="1:2" ht="15.75" customHeight="1" x14ac:dyDescent="0.25">
      <c r="A657" s="83">
        <v>1788598</v>
      </c>
      <c r="B657" s="83" t="s">
        <v>521</v>
      </c>
    </row>
    <row r="658" spans="1:2" ht="15.75" customHeight="1" x14ac:dyDescent="0.25">
      <c r="A658" s="83">
        <v>1788605</v>
      </c>
      <c r="B658" s="83" t="s">
        <v>528</v>
      </c>
    </row>
    <row r="659" spans="1:2" ht="15.75" customHeight="1" x14ac:dyDescent="0.25">
      <c r="A659" s="83">
        <v>721828</v>
      </c>
      <c r="B659" s="83" t="s">
        <v>518</v>
      </c>
    </row>
    <row r="660" spans="1:2" ht="15.75" customHeight="1" x14ac:dyDescent="0.25">
      <c r="A660" s="83">
        <v>1627858</v>
      </c>
      <c r="B660" s="83" t="s">
        <v>528</v>
      </c>
    </row>
    <row r="661" spans="1:2" ht="15.75" customHeight="1" x14ac:dyDescent="0.25">
      <c r="A661" s="83">
        <v>422539</v>
      </c>
      <c r="B661" s="83" t="s">
        <v>531</v>
      </c>
    </row>
    <row r="662" spans="1:2" ht="15.75" customHeight="1" x14ac:dyDescent="0.25">
      <c r="A662" s="83">
        <v>1627004</v>
      </c>
      <c r="B662" s="83" t="s">
        <v>518</v>
      </c>
    </row>
    <row r="663" spans="1:2" ht="15.75" customHeight="1" x14ac:dyDescent="0.25">
      <c r="A663" s="83">
        <v>1790117</v>
      </c>
      <c r="B663" s="83" t="s">
        <v>524</v>
      </c>
    </row>
    <row r="664" spans="1:2" ht="15.75" customHeight="1" x14ac:dyDescent="0.25">
      <c r="A664" s="100">
        <v>24382</v>
      </c>
      <c r="B664" s="100" t="s">
        <v>528</v>
      </c>
    </row>
    <row r="665" spans="1:2" ht="15.75" customHeight="1" x14ac:dyDescent="0.25">
      <c r="A665" s="83">
        <v>473473</v>
      </c>
      <c r="B665" s="83" t="s">
        <v>522</v>
      </c>
    </row>
    <row r="666" spans="1:2" ht="15.75" customHeight="1" x14ac:dyDescent="0.25">
      <c r="A666" s="83">
        <v>1335124</v>
      </c>
      <c r="B666" s="83" t="s">
        <v>524</v>
      </c>
    </row>
    <row r="667" spans="1:2" ht="15.75" customHeight="1" x14ac:dyDescent="0.25">
      <c r="A667" s="83">
        <v>1790711</v>
      </c>
      <c r="B667" s="83" t="s">
        <v>528</v>
      </c>
    </row>
    <row r="668" spans="1:2" ht="15.75" customHeight="1" x14ac:dyDescent="0.25">
      <c r="A668" s="83">
        <v>40898</v>
      </c>
      <c r="B668" s="83" t="s">
        <v>536</v>
      </c>
    </row>
    <row r="669" spans="1:2" ht="15.75" customHeight="1" x14ac:dyDescent="0.25">
      <c r="A669" s="83">
        <v>1791398</v>
      </c>
      <c r="B669" s="83" t="s">
        <v>531</v>
      </c>
    </row>
    <row r="670" spans="1:2" ht="15.75" customHeight="1" x14ac:dyDescent="0.25">
      <c r="A670" s="83">
        <v>1791398</v>
      </c>
      <c r="B670" s="83" t="s">
        <v>524</v>
      </c>
    </row>
    <row r="671" spans="1:2" ht="15.75" customHeight="1" x14ac:dyDescent="0.25">
      <c r="A671" s="83">
        <v>1791398</v>
      </c>
      <c r="B671" s="83" t="s">
        <v>527</v>
      </c>
    </row>
    <row r="672" spans="1:2" ht="15.75" customHeight="1" x14ac:dyDescent="0.25">
      <c r="A672" s="83">
        <v>1791200</v>
      </c>
      <c r="B672" s="83" t="s">
        <v>519</v>
      </c>
    </row>
    <row r="673" spans="1:2" ht="15.75" customHeight="1" x14ac:dyDescent="0.25">
      <c r="A673" s="83">
        <v>1792086</v>
      </c>
      <c r="B673" s="83" t="s">
        <v>524</v>
      </c>
    </row>
    <row r="674" spans="1:2" ht="15.75" customHeight="1" x14ac:dyDescent="0.25">
      <c r="A674" s="83">
        <v>1792090</v>
      </c>
      <c r="B674" s="83" t="s">
        <v>528</v>
      </c>
    </row>
    <row r="675" spans="1:2" ht="15.75" customHeight="1" x14ac:dyDescent="0.25">
      <c r="A675" s="83">
        <v>1792143</v>
      </c>
      <c r="B675" s="83" t="s">
        <v>522</v>
      </c>
    </row>
    <row r="676" spans="1:2" ht="15.75" customHeight="1" x14ac:dyDescent="0.25">
      <c r="A676" s="83">
        <v>1792155</v>
      </c>
      <c r="B676" s="83" t="s">
        <v>524</v>
      </c>
    </row>
    <row r="677" spans="1:2" ht="15.75" customHeight="1" x14ac:dyDescent="0.25">
      <c r="A677" s="83">
        <v>1792155</v>
      </c>
      <c r="B677" s="83" t="s">
        <v>521</v>
      </c>
    </row>
    <row r="678" spans="1:2" ht="15.75" customHeight="1" x14ac:dyDescent="0.25">
      <c r="A678" s="83">
        <v>1133042</v>
      </c>
      <c r="B678" s="83" t="s">
        <v>521</v>
      </c>
    </row>
    <row r="679" spans="1:2" ht="15.75" customHeight="1" x14ac:dyDescent="0.25">
      <c r="A679" s="83">
        <v>1133042</v>
      </c>
      <c r="B679" s="83" t="s">
        <v>531</v>
      </c>
    </row>
    <row r="680" spans="1:2" ht="15.75" customHeight="1" x14ac:dyDescent="0.25">
      <c r="A680" s="83">
        <v>1133042</v>
      </c>
      <c r="B680" s="83" t="s">
        <v>522</v>
      </c>
    </row>
    <row r="681" spans="1:2" ht="15.75" customHeight="1" x14ac:dyDescent="0.25">
      <c r="A681" s="83">
        <v>1790858</v>
      </c>
      <c r="B681" s="83" t="s">
        <v>528</v>
      </c>
    </row>
    <row r="682" spans="1:2" ht="15.75" customHeight="1" x14ac:dyDescent="0.25">
      <c r="A682" s="83">
        <v>1453860</v>
      </c>
      <c r="B682" s="83" t="s">
        <v>528</v>
      </c>
    </row>
    <row r="683" spans="1:2" ht="15.75" customHeight="1" x14ac:dyDescent="0.25">
      <c r="A683" s="83">
        <v>1453860</v>
      </c>
      <c r="B683" s="83" t="s">
        <v>531</v>
      </c>
    </row>
    <row r="684" spans="1:2" ht="15.75" customHeight="1" x14ac:dyDescent="0.25">
      <c r="A684" s="83">
        <v>1453860</v>
      </c>
      <c r="B684" s="83" t="s">
        <v>530</v>
      </c>
    </row>
    <row r="685" spans="1:2" ht="15.75" customHeight="1" x14ac:dyDescent="0.25">
      <c r="A685" s="83">
        <v>1792719</v>
      </c>
      <c r="B685" s="83" t="s">
        <v>522</v>
      </c>
    </row>
    <row r="686" spans="1:2" ht="15.75" customHeight="1" x14ac:dyDescent="0.25">
      <c r="A686" s="83">
        <v>1793392</v>
      </c>
      <c r="B686" s="83" t="s">
        <v>521</v>
      </c>
    </row>
    <row r="687" spans="1:2" ht="15.75" customHeight="1" x14ac:dyDescent="0.25">
      <c r="A687" s="83">
        <v>7008</v>
      </c>
      <c r="B687" s="83" t="s">
        <v>526</v>
      </c>
    </row>
    <row r="688" spans="1:2" ht="15.75" customHeight="1" x14ac:dyDescent="0.25">
      <c r="A688" s="83">
        <v>7008</v>
      </c>
      <c r="B688" s="83" t="s">
        <v>521</v>
      </c>
    </row>
    <row r="689" spans="1:2" ht="15.75" customHeight="1" x14ac:dyDescent="0.25">
      <c r="A689" s="83">
        <v>1386657</v>
      </c>
      <c r="B689" s="83" t="s">
        <v>524</v>
      </c>
    </row>
    <row r="690" spans="1:2" ht="15.75" customHeight="1" x14ac:dyDescent="0.25">
      <c r="A690" s="83">
        <v>1793350</v>
      </c>
      <c r="B690" s="83" t="s">
        <v>527</v>
      </c>
    </row>
    <row r="691" spans="1:2" ht="15.75" customHeight="1" x14ac:dyDescent="0.25">
      <c r="A691" s="83">
        <v>1793806</v>
      </c>
      <c r="B691" s="83" t="s">
        <v>527</v>
      </c>
    </row>
    <row r="692" spans="1:2" ht="15.75" customHeight="1" x14ac:dyDescent="0.25">
      <c r="A692" s="83">
        <v>1793799</v>
      </c>
      <c r="B692" s="83" t="s">
        <v>519</v>
      </c>
    </row>
    <row r="693" spans="1:2" ht="15.75" customHeight="1" x14ac:dyDescent="0.25">
      <c r="A693" s="83">
        <v>1793952</v>
      </c>
      <c r="B693" s="83" t="s">
        <v>521</v>
      </c>
    </row>
    <row r="694" spans="1:2" ht="15.75" customHeight="1" x14ac:dyDescent="0.25">
      <c r="A694" s="83">
        <v>1637552</v>
      </c>
      <c r="B694" s="83" t="s">
        <v>521</v>
      </c>
    </row>
    <row r="695" spans="1:2" ht="15.75" customHeight="1" x14ac:dyDescent="0.25">
      <c r="A695" s="83">
        <v>1793958</v>
      </c>
      <c r="B695" s="83" t="s">
        <v>528</v>
      </c>
    </row>
    <row r="696" spans="1:2" ht="15.75" customHeight="1" x14ac:dyDescent="0.25">
      <c r="A696" s="83">
        <v>1117539</v>
      </c>
      <c r="B696" s="83" t="s">
        <v>522</v>
      </c>
    </row>
    <row r="697" spans="1:2" ht="15.75" customHeight="1" x14ac:dyDescent="0.25">
      <c r="A697" s="83">
        <v>1794051</v>
      </c>
      <c r="B697" s="83" t="s">
        <v>525</v>
      </c>
    </row>
    <row r="698" spans="1:2" ht="15.75" customHeight="1" x14ac:dyDescent="0.25">
      <c r="A698" s="83">
        <v>1794051</v>
      </c>
      <c r="B698" s="83" t="s">
        <v>521</v>
      </c>
    </row>
    <row r="699" spans="1:2" ht="15.75" customHeight="1" x14ac:dyDescent="0.25">
      <c r="A699" s="83">
        <v>1793964</v>
      </c>
      <c r="B699" s="83" t="s">
        <v>527</v>
      </c>
    </row>
    <row r="700" spans="1:2" ht="15.75" customHeight="1" x14ac:dyDescent="0.25">
      <c r="A700" s="83">
        <v>1794818</v>
      </c>
      <c r="B700" s="83" t="s">
        <v>522</v>
      </c>
    </row>
    <row r="701" spans="1:2" ht="15.75" customHeight="1" x14ac:dyDescent="0.25">
      <c r="A701" s="83">
        <v>17647</v>
      </c>
      <c r="B701" s="83" t="s">
        <v>528</v>
      </c>
    </row>
    <row r="702" spans="1:2" ht="15.75" customHeight="1" x14ac:dyDescent="0.25">
      <c r="A702" s="83">
        <v>768176</v>
      </c>
      <c r="B702" s="83" t="s">
        <v>527</v>
      </c>
    </row>
    <row r="703" spans="1:2" ht="15.75" customHeight="1" x14ac:dyDescent="0.25">
      <c r="A703" s="83">
        <v>1795223</v>
      </c>
      <c r="B703" s="83" t="s">
        <v>528</v>
      </c>
    </row>
    <row r="704" spans="1:2" ht="15.75" customHeight="1" x14ac:dyDescent="0.25">
      <c r="A704" s="83">
        <v>24364</v>
      </c>
      <c r="B704" s="83" t="s">
        <v>524</v>
      </c>
    </row>
    <row r="705" spans="1:2" ht="15.75" customHeight="1" x14ac:dyDescent="0.25">
      <c r="A705" s="83">
        <v>1795557</v>
      </c>
      <c r="B705" s="83" t="s">
        <v>519</v>
      </c>
    </row>
    <row r="706" spans="1:2" ht="15.75" customHeight="1" x14ac:dyDescent="0.25">
      <c r="A706" s="83">
        <v>35712</v>
      </c>
      <c r="B706" s="83" t="s">
        <v>523</v>
      </c>
    </row>
    <row r="707" spans="1:2" ht="15.75" customHeight="1" x14ac:dyDescent="0.25">
      <c r="A707" s="83">
        <v>1796587</v>
      </c>
      <c r="B707" s="83" t="s">
        <v>528</v>
      </c>
    </row>
    <row r="708" spans="1:2" ht="15.75" customHeight="1" x14ac:dyDescent="0.25">
      <c r="A708" s="83">
        <v>1797064</v>
      </c>
      <c r="B708" s="83" t="s">
        <v>524</v>
      </c>
    </row>
    <row r="709" spans="1:2" ht="15.75" customHeight="1" x14ac:dyDescent="0.25">
      <c r="A709" s="83">
        <v>1796269</v>
      </c>
      <c r="B709" s="83" t="s">
        <v>518</v>
      </c>
    </row>
    <row r="710" spans="1:2" ht="15.75" customHeight="1" x14ac:dyDescent="0.25">
      <c r="A710" s="83">
        <v>1798102</v>
      </c>
      <c r="B710" s="83" t="s">
        <v>528</v>
      </c>
    </row>
    <row r="711" spans="1:2" ht="15.75" customHeight="1" x14ac:dyDescent="0.25">
      <c r="A711" s="83">
        <v>1798102</v>
      </c>
      <c r="B711" s="83" t="s">
        <v>524</v>
      </c>
    </row>
    <row r="712" spans="1:2" ht="15.75" customHeight="1" x14ac:dyDescent="0.25">
      <c r="A712" s="83">
        <v>1798102</v>
      </c>
      <c r="B712" s="83" t="s">
        <v>527</v>
      </c>
    </row>
    <row r="713" spans="1:2" ht="15.75" customHeight="1" x14ac:dyDescent="0.25">
      <c r="A713" s="83">
        <v>1798185</v>
      </c>
      <c r="B713" s="83" t="s">
        <v>521</v>
      </c>
    </row>
    <row r="714" spans="1:2" ht="15.75" customHeight="1" x14ac:dyDescent="0.25">
      <c r="A714" s="83">
        <v>753227</v>
      </c>
      <c r="B714" s="83" t="s">
        <v>527</v>
      </c>
    </row>
    <row r="715" spans="1:2" ht="15.75" customHeight="1" x14ac:dyDescent="0.25">
      <c r="A715" s="83">
        <v>1798208</v>
      </c>
      <c r="B715" s="83" t="s">
        <v>521</v>
      </c>
    </row>
    <row r="716" spans="1:2" ht="15.75" customHeight="1" x14ac:dyDescent="0.25">
      <c r="A716" s="83">
        <v>1798242</v>
      </c>
      <c r="B716" s="83" t="s">
        <v>522</v>
      </c>
    </row>
    <row r="717" spans="1:2" ht="15.75" customHeight="1" x14ac:dyDescent="0.25">
      <c r="A717" s="83">
        <v>1798246</v>
      </c>
      <c r="B717" s="83" t="s">
        <v>527</v>
      </c>
    </row>
    <row r="718" spans="1:2" ht="15.75" customHeight="1" x14ac:dyDescent="0.25">
      <c r="A718" s="83">
        <v>1699622</v>
      </c>
      <c r="B718" s="83" t="s">
        <v>521</v>
      </c>
    </row>
    <row r="719" spans="1:2" ht="15.75" customHeight="1" x14ac:dyDescent="0.25">
      <c r="A719" s="83">
        <v>1798888</v>
      </c>
      <c r="B719" s="83" t="s">
        <v>521</v>
      </c>
    </row>
    <row r="720" spans="1:2" ht="15.75" customHeight="1" x14ac:dyDescent="0.25">
      <c r="A720" s="83">
        <v>1799072</v>
      </c>
      <c r="B720" s="83" t="s">
        <v>528</v>
      </c>
    </row>
    <row r="721" spans="1:2" ht="15.75" customHeight="1" x14ac:dyDescent="0.25">
      <c r="A721" s="83">
        <v>1799077</v>
      </c>
      <c r="B721" s="83" t="s">
        <v>522</v>
      </c>
    </row>
    <row r="722" spans="1:2" ht="15.75" customHeight="1" x14ac:dyDescent="0.25">
      <c r="A722" s="83">
        <v>1799308</v>
      </c>
      <c r="B722" s="83" t="s">
        <v>531</v>
      </c>
    </row>
    <row r="723" spans="1:2" ht="15.75" customHeight="1" x14ac:dyDescent="0.25">
      <c r="A723" s="83">
        <v>1799558</v>
      </c>
      <c r="B723" s="83" t="s">
        <v>531</v>
      </c>
    </row>
    <row r="724" spans="1:2" ht="15.75" customHeight="1" x14ac:dyDescent="0.25">
      <c r="A724" s="83">
        <v>1799558</v>
      </c>
      <c r="B724" s="83" t="s">
        <v>521</v>
      </c>
    </row>
    <row r="725" spans="1:2" ht="15.75" customHeight="1" x14ac:dyDescent="0.25">
      <c r="A725" s="83">
        <v>1799561</v>
      </c>
      <c r="B725" s="83" t="s">
        <v>527</v>
      </c>
    </row>
    <row r="726" spans="1:2" ht="15.75" customHeight="1" x14ac:dyDescent="0.25">
      <c r="A726" s="83">
        <v>1799531</v>
      </c>
      <c r="B726" s="83" t="s">
        <v>527</v>
      </c>
    </row>
    <row r="727" spans="1:2" ht="15.75" customHeight="1" x14ac:dyDescent="0.25">
      <c r="A727" s="83">
        <v>1617878</v>
      </c>
      <c r="B727" s="83" t="s">
        <v>518</v>
      </c>
    </row>
    <row r="728" spans="1:2" ht="15.75" customHeight="1" x14ac:dyDescent="0.25">
      <c r="A728" s="83">
        <v>1592588</v>
      </c>
      <c r="B728" s="83" t="s">
        <v>524</v>
      </c>
    </row>
    <row r="729" spans="1:2" ht="15.75" customHeight="1" x14ac:dyDescent="0.25">
      <c r="A729" s="83">
        <v>1800018</v>
      </c>
      <c r="B729" s="83" t="s">
        <v>528</v>
      </c>
    </row>
    <row r="730" spans="1:2" ht="15.75" customHeight="1" x14ac:dyDescent="0.25">
      <c r="A730" s="83">
        <v>1492060</v>
      </c>
      <c r="B730" s="83" t="s">
        <v>524</v>
      </c>
    </row>
    <row r="731" spans="1:2" ht="15.75" customHeight="1" x14ac:dyDescent="0.25">
      <c r="A731" s="83">
        <v>1492060</v>
      </c>
      <c r="B731" s="83" t="s">
        <v>521</v>
      </c>
    </row>
    <row r="732" spans="1:2" ht="15.75" customHeight="1" x14ac:dyDescent="0.25">
      <c r="A732" s="83">
        <v>1439910</v>
      </c>
      <c r="B732" s="83" t="s">
        <v>524</v>
      </c>
    </row>
    <row r="733" spans="1:2" ht="15.75" customHeight="1" x14ac:dyDescent="0.25">
      <c r="A733" s="83">
        <v>79988</v>
      </c>
      <c r="B733" s="83" t="s">
        <v>528</v>
      </c>
    </row>
    <row r="734" spans="1:2" ht="15.75" customHeight="1" x14ac:dyDescent="0.25">
      <c r="A734" s="83">
        <v>1695022</v>
      </c>
      <c r="B734" s="83" t="s">
        <v>521</v>
      </c>
    </row>
    <row r="735" spans="1:2" ht="15.75" customHeight="1" x14ac:dyDescent="0.25">
      <c r="A735" s="83">
        <v>1801131</v>
      </c>
      <c r="B735" s="83" t="s">
        <v>521</v>
      </c>
    </row>
    <row r="736" spans="1:2" ht="15.75" customHeight="1" x14ac:dyDescent="0.25">
      <c r="A736" s="83">
        <v>1801033</v>
      </c>
      <c r="B736" s="83" t="s">
        <v>521</v>
      </c>
    </row>
    <row r="737" spans="1:2" ht="15.75" customHeight="1" x14ac:dyDescent="0.25">
      <c r="A737" s="83">
        <v>1801141</v>
      </c>
      <c r="B737" s="83" t="s">
        <v>528</v>
      </c>
    </row>
    <row r="738" spans="1:2" ht="15.75" customHeight="1" x14ac:dyDescent="0.25">
      <c r="A738" s="83">
        <v>1801141</v>
      </c>
      <c r="B738" s="83" t="s">
        <v>522</v>
      </c>
    </row>
    <row r="739" spans="1:2" ht="15.75" customHeight="1" x14ac:dyDescent="0.25">
      <c r="A739" s="83">
        <v>1798780</v>
      </c>
      <c r="B739" s="83" t="s">
        <v>522</v>
      </c>
    </row>
    <row r="740" spans="1:2" ht="15.75" customHeight="1" x14ac:dyDescent="0.25">
      <c r="A740" s="83">
        <v>1800261</v>
      </c>
      <c r="B740" s="83" t="s">
        <v>524</v>
      </c>
    </row>
    <row r="741" spans="1:2" ht="15.75" customHeight="1" x14ac:dyDescent="0.25">
      <c r="A741" s="83">
        <v>1801280</v>
      </c>
      <c r="B741" s="83" t="s">
        <v>529</v>
      </c>
    </row>
    <row r="742" spans="1:2" ht="15.75" customHeight="1" x14ac:dyDescent="0.25">
      <c r="A742" s="83">
        <v>1801297</v>
      </c>
      <c r="B742" s="83" t="s">
        <v>522</v>
      </c>
    </row>
    <row r="743" spans="1:2" ht="15.75" customHeight="1" x14ac:dyDescent="0.25">
      <c r="A743" s="83">
        <v>1801297</v>
      </c>
      <c r="B743" s="83" t="s">
        <v>527</v>
      </c>
    </row>
    <row r="744" spans="1:2" ht="15.75" customHeight="1" x14ac:dyDescent="0.25">
      <c r="A744" s="83">
        <v>1801582</v>
      </c>
      <c r="B744" s="83" t="s">
        <v>531</v>
      </c>
    </row>
    <row r="745" spans="1:2" ht="15.75" customHeight="1" x14ac:dyDescent="0.25">
      <c r="A745" s="83">
        <v>1796348</v>
      </c>
      <c r="B745" s="83" t="s">
        <v>524</v>
      </c>
    </row>
    <row r="746" spans="1:2" ht="15.75" customHeight="1" x14ac:dyDescent="0.25">
      <c r="A746" s="83">
        <v>698427</v>
      </c>
      <c r="B746" s="83" t="s">
        <v>527</v>
      </c>
    </row>
    <row r="747" spans="1:2" ht="15.75" customHeight="1" x14ac:dyDescent="0.25">
      <c r="A747" s="83">
        <v>698427</v>
      </c>
      <c r="B747" s="83" t="s">
        <v>532</v>
      </c>
    </row>
    <row r="748" spans="1:2" ht="15.75" customHeight="1" x14ac:dyDescent="0.25">
      <c r="A748" s="83">
        <v>1741568</v>
      </c>
      <c r="B748" s="83" t="s">
        <v>521</v>
      </c>
    </row>
    <row r="749" spans="1:2" ht="15.75" customHeight="1" x14ac:dyDescent="0.25">
      <c r="A749" s="83">
        <v>1802234</v>
      </c>
      <c r="B749" s="83" t="s">
        <v>532</v>
      </c>
    </row>
    <row r="750" spans="1:2" ht="15.75" customHeight="1" x14ac:dyDescent="0.25">
      <c r="A750" s="83">
        <v>1802237</v>
      </c>
      <c r="B750" s="83" t="s">
        <v>518</v>
      </c>
    </row>
    <row r="751" spans="1:2" ht="15.75" customHeight="1" x14ac:dyDescent="0.25">
      <c r="A751" s="83">
        <v>1802237</v>
      </c>
      <c r="B751" s="83" t="s">
        <v>521</v>
      </c>
    </row>
    <row r="752" spans="1:2" ht="15.75" customHeight="1" x14ac:dyDescent="0.25">
      <c r="A752" s="83">
        <v>1802237</v>
      </c>
      <c r="B752" s="83" t="s">
        <v>527</v>
      </c>
    </row>
    <row r="753" spans="1:2" ht="15.75" customHeight="1" x14ac:dyDescent="0.25">
      <c r="A753" s="83">
        <v>1802631</v>
      </c>
      <c r="B753" s="83" t="s">
        <v>528</v>
      </c>
    </row>
    <row r="754" spans="1:2" ht="15.75" customHeight="1" x14ac:dyDescent="0.25">
      <c r="A754" s="83">
        <v>1802776</v>
      </c>
      <c r="B754" s="83" t="s">
        <v>521</v>
      </c>
    </row>
    <row r="755" spans="1:2" ht="15.75" customHeight="1" x14ac:dyDescent="0.25">
      <c r="A755" s="83">
        <v>1329249</v>
      </c>
      <c r="B755" s="83" t="s">
        <v>521</v>
      </c>
    </row>
    <row r="756" spans="1:2" ht="15.75" customHeight="1" x14ac:dyDescent="0.25">
      <c r="A756" s="83">
        <v>1803180</v>
      </c>
      <c r="B756" s="83" t="s">
        <v>521</v>
      </c>
    </row>
    <row r="757" spans="1:2" ht="15.75" customHeight="1" x14ac:dyDescent="0.25">
      <c r="A757" s="83">
        <v>844826</v>
      </c>
      <c r="B757" s="83" t="s">
        <v>521</v>
      </c>
    </row>
    <row r="758" spans="1:2" ht="15.75" customHeight="1" x14ac:dyDescent="0.25">
      <c r="A758" s="83">
        <v>1803854</v>
      </c>
      <c r="B758" s="83" t="s">
        <v>531</v>
      </c>
    </row>
    <row r="759" spans="1:2" ht="15.75" customHeight="1" x14ac:dyDescent="0.25">
      <c r="A759" s="83">
        <v>1803861</v>
      </c>
      <c r="B759" s="83" t="s">
        <v>524</v>
      </c>
    </row>
    <row r="760" spans="1:2" ht="15.75" customHeight="1" x14ac:dyDescent="0.25">
      <c r="A760" s="83">
        <v>1803872</v>
      </c>
      <c r="B760" s="83" t="s">
        <v>527</v>
      </c>
    </row>
    <row r="761" spans="1:2" ht="15.75" customHeight="1" x14ac:dyDescent="0.25">
      <c r="A761" s="83">
        <v>1804169</v>
      </c>
      <c r="B761" s="83" t="s">
        <v>527</v>
      </c>
    </row>
    <row r="762" spans="1:2" ht="15.75" customHeight="1" x14ac:dyDescent="0.25">
      <c r="A762" s="83">
        <v>1804169</v>
      </c>
      <c r="B762" s="83" t="s">
        <v>522</v>
      </c>
    </row>
    <row r="763" spans="1:2" ht="15.75" customHeight="1" x14ac:dyDescent="0.25">
      <c r="A763" s="83">
        <v>1804372</v>
      </c>
      <c r="B763" s="83" t="s">
        <v>522</v>
      </c>
    </row>
    <row r="764" spans="1:2" ht="15.75" customHeight="1" x14ac:dyDescent="0.25">
      <c r="A764" s="83">
        <v>1407677</v>
      </c>
      <c r="B764" s="83" t="s">
        <v>534</v>
      </c>
    </row>
    <row r="765" spans="1:2" ht="15.75" customHeight="1" x14ac:dyDescent="0.25">
      <c r="A765" s="83">
        <v>1407677</v>
      </c>
      <c r="B765" s="83" t="s">
        <v>524</v>
      </c>
    </row>
    <row r="766" spans="1:2" ht="15.75" customHeight="1" x14ac:dyDescent="0.25">
      <c r="A766" s="83">
        <v>1076170</v>
      </c>
      <c r="B766" s="83" t="s">
        <v>524</v>
      </c>
    </row>
    <row r="767" spans="1:2" ht="15.75" customHeight="1" x14ac:dyDescent="0.25">
      <c r="A767" s="83">
        <v>1728132</v>
      </c>
      <c r="B767" s="83" t="s">
        <v>524</v>
      </c>
    </row>
    <row r="768" spans="1:2" ht="15.75" customHeight="1" x14ac:dyDescent="0.25">
      <c r="A768" s="83">
        <v>1804815</v>
      </c>
      <c r="B768" s="83" t="s">
        <v>531</v>
      </c>
    </row>
    <row r="769" spans="1:2" ht="15.75" customHeight="1" x14ac:dyDescent="0.25">
      <c r="A769" s="83">
        <v>1804946</v>
      </c>
      <c r="B769" s="83" t="s">
        <v>527</v>
      </c>
    </row>
    <row r="770" spans="1:2" ht="15.75" customHeight="1" x14ac:dyDescent="0.25">
      <c r="A770" s="83">
        <v>1804941</v>
      </c>
      <c r="B770" s="83" t="s">
        <v>521</v>
      </c>
    </row>
    <row r="771" spans="1:2" ht="15.75" customHeight="1" x14ac:dyDescent="0.25">
      <c r="A771" s="83">
        <v>1804941</v>
      </c>
      <c r="B771" s="83" t="s">
        <v>522</v>
      </c>
    </row>
    <row r="772" spans="1:2" ht="15.75" customHeight="1" x14ac:dyDescent="0.25">
      <c r="A772" s="83">
        <v>235526</v>
      </c>
      <c r="B772" s="83" t="s">
        <v>534</v>
      </c>
    </row>
    <row r="773" spans="1:2" ht="15.75" customHeight="1" x14ac:dyDescent="0.25">
      <c r="A773" s="83">
        <v>1804990</v>
      </c>
      <c r="B773" s="83" t="s">
        <v>522</v>
      </c>
    </row>
    <row r="774" spans="1:2" ht="15.75" customHeight="1" x14ac:dyDescent="0.25">
      <c r="A774" s="83">
        <v>1804990</v>
      </c>
      <c r="B774" s="83" t="s">
        <v>527</v>
      </c>
    </row>
    <row r="775" spans="1:2" ht="15.75" customHeight="1" x14ac:dyDescent="0.25">
      <c r="A775" s="83">
        <v>582753</v>
      </c>
      <c r="B775" s="83" t="s">
        <v>524</v>
      </c>
    </row>
    <row r="776" spans="1:2" ht="15.75" customHeight="1" x14ac:dyDescent="0.25">
      <c r="A776" s="83">
        <v>64137</v>
      </c>
      <c r="B776" s="83" t="s">
        <v>524</v>
      </c>
    </row>
    <row r="777" spans="1:2" ht="15.75" customHeight="1" x14ac:dyDescent="0.25">
      <c r="A777" s="83">
        <v>1805568</v>
      </c>
      <c r="B777" s="83" t="s">
        <v>522</v>
      </c>
    </row>
    <row r="778" spans="1:2" ht="15.75" customHeight="1" x14ac:dyDescent="0.25">
      <c r="A778" s="83">
        <v>1805791</v>
      </c>
      <c r="B778" s="83" t="s">
        <v>521</v>
      </c>
    </row>
    <row r="779" spans="1:2" ht="15.75" customHeight="1" x14ac:dyDescent="0.25">
      <c r="A779" s="83">
        <v>1805797</v>
      </c>
      <c r="B779" s="83" t="s">
        <v>531</v>
      </c>
    </row>
    <row r="780" spans="1:2" ht="15.75" customHeight="1" x14ac:dyDescent="0.25">
      <c r="A780" s="83">
        <v>1805797</v>
      </c>
      <c r="B780" s="83" t="s">
        <v>521</v>
      </c>
    </row>
    <row r="781" spans="1:2" ht="15.75" customHeight="1" x14ac:dyDescent="0.25">
      <c r="A781" s="83">
        <v>1805178</v>
      </c>
      <c r="B781" s="83" t="s">
        <v>527</v>
      </c>
    </row>
    <row r="782" spans="1:2" ht="15.75" customHeight="1" x14ac:dyDescent="0.25">
      <c r="A782" s="83">
        <v>1800756</v>
      </c>
      <c r="B782" s="83" t="s">
        <v>527</v>
      </c>
    </row>
    <row r="783" spans="1:2" ht="15.75" customHeight="1" x14ac:dyDescent="0.25">
      <c r="A783" s="83">
        <v>1021307</v>
      </c>
      <c r="B783" s="83" t="s">
        <v>524</v>
      </c>
    </row>
    <row r="784" spans="1:2" ht="15.75" customHeight="1" x14ac:dyDescent="0.25">
      <c r="A784" s="83">
        <v>1021307</v>
      </c>
      <c r="B784" s="83" t="s">
        <v>522</v>
      </c>
    </row>
    <row r="785" spans="1:2" ht="15.75" customHeight="1" x14ac:dyDescent="0.25">
      <c r="A785" s="83">
        <v>1043880</v>
      </c>
      <c r="B785" s="83" t="s">
        <v>522</v>
      </c>
    </row>
    <row r="786" spans="1:2" ht="15.75" customHeight="1" x14ac:dyDescent="0.25">
      <c r="A786" s="83">
        <v>1805826</v>
      </c>
      <c r="B786" s="83" t="s">
        <v>524</v>
      </c>
    </row>
    <row r="787" spans="1:2" ht="15.75" customHeight="1" x14ac:dyDescent="0.25">
      <c r="A787" s="83">
        <v>1805826</v>
      </c>
      <c r="B787" s="83" t="s">
        <v>527</v>
      </c>
    </row>
    <row r="788" spans="1:2" ht="15.75" customHeight="1" x14ac:dyDescent="0.25">
      <c r="A788" s="83">
        <v>1784286</v>
      </c>
      <c r="B788" s="83" t="s">
        <v>525</v>
      </c>
    </row>
    <row r="789" spans="1:2" ht="15.75" customHeight="1" x14ac:dyDescent="0.25">
      <c r="A789" s="83">
        <v>1784286</v>
      </c>
      <c r="B789" s="83" t="s">
        <v>522</v>
      </c>
    </row>
    <row r="790" spans="1:2" ht="15.75" customHeight="1" x14ac:dyDescent="0.25">
      <c r="A790" s="83">
        <v>1784286</v>
      </c>
      <c r="B790" s="83" t="s">
        <v>527</v>
      </c>
    </row>
    <row r="791" spans="1:2" ht="15.75" customHeight="1" x14ac:dyDescent="0.25">
      <c r="A791" s="83">
        <v>1783141</v>
      </c>
      <c r="B791" s="83" t="s">
        <v>527</v>
      </c>
    </row>
    <row r="792" spans="1:2" ht="15.75" customHeight="1" x14ac:dyDescent="0.25">
      <c r="A792" s="83">
        <v>1784666</v>
      </c>
      <c r="B792" s="83" t="s">
        <v>521</v>
      </c>
    </row>
    <row r="793" spans="1:2" ht="15.75" customHeight="1" x14ac:dyDescent="0.25">
      <c r="A793" s="99">
        <v>1785177</v>
      </c>
      <c r="B793" s="99" t="s">
        <v>524</v>
      </c>
    </row>
    <row r="794" spans="1:2" ht="15.75" customHeight="1" x14ac:dyDescent="0.25">
      <c r="A794" s="83">
        <v>1785190</v>
      </c>
      <c r="B794" s="83" t="s">
        <v>520</v>
      </c>
    </row>
    <row r="795" spans="1:2" ht="15.75" customHeight="1" x14ac:dyDescent="0.25">
      <c r="A795" s="83">
        <v>1786023</v>
      </c>
      <c r="B795" s="83" t="s">
        <v>528</v>
      </c>
    </row>
    <row r="796" spans="1:2" ht="15.75" customHeight="1" x14ac:dyDescent="0.25">
      <c r="A796" s="83">
        <v>1786747</v>
      </c>
      <c r="B796" s="83" t="s">
        <v>528</v>
      </c>
    </row>
    <row r="797" spans="1:2" ht="15.75" customHeight="1" x14ac:dyDescent="0.25">
      <c r="A797" s="83">
        <v>1786747</v>
      </c>
      <c r="B797" s="83" t="s">
        <v>524</v>
      </c>
    </row>
    <row r="798" spans="1:2" ht="15.75" customHeight="1" x14ac:dyDescent="0.25">
      <c r="A798" s="83">
        <v>1786747</v>
      </c>
      <c r="B798" s="83" t="s">
        <v>522</v>
      </c>
    </row>
    <row r="799" spans="1:2" ht="15.75" customHeight="1" x14ac:dyDescent="0.25">
      <c r="A799" s="83">
        <v>1787845</v>
      </c>
      <c r="B799" s="83" t="s">
        <v>527</v>
      </c>
    </row>
    <row r="800" spans="1:2" ht="15.75" customHeight="1" x14ac:dyDescent="0.25">
      <c r="A800" s="83">
        <v>1777606</v>
      </c>
      <c r="B800" s="83" t="s">
        <v>520</v>
      </c>
    </row>
    <row r="801" spans="1:2" ht="15.75" customHeight="1" x14ac:dyDescent="0.25">
      <c r="A801" s="83">
        <v>1777606</v>
      </c>
      <c r="B801" s="83" t="s">
        <v>523</v>
      </c>
    </row>
    <row r="802" spans="1:2" ht="15.75" customHeight="1" x14ac:dyDescent="0.25">
      <c r="A802" s="83">
        <v>1788586</v>
      </c>
      <c r="B802" s="83" t="s">
        <v>527</v>
      </c>
    </row>
    <row r="803" spans="1:2" ht="15.75" customHeight="1" x14ac:dyDescent="0.25">
      <c r="A803" s="83">
        <v>1589080</v>
      </c>
      <c r="B803" s="83" t="s">
        <v>519</v>
      </c>
    </row>
    <row r="804" spans="1:2" ht="15.75" customHeight="1" x14ac:dyDescent="0.25">
      <c r="A804" s="83">
        <v>1627858</v>
      </c>
      <c r="B804" s="83" t="s">
        <v>521</v>
      </c>
    </row>
    <row r="805" spans="1:2" ht="15.75" customHeight="1" x14ac:dyDescent="0.25">
      <c r="A805" s="83">
        <v>422539</v>
      </c>
      <c r="B805" s="83" t="s">
        <v>521</v>
      </c>
    </row>
    <row r="806" spans="1:2" ht="15.75" customHeight="1" x14ac:dyDescent="0.25">
      <c r="A806" s="83">
        <v>1790117</v>
      </c>
      <c r="B806" s="83" t="s">
        <v>531</v>
      </c>
    </row>
    <row r="807" spans="1:2" ht="15.75" customHeight="1" x14ac:dyDescent="0.25">
      <c r="A807" s="83">
        <v>1790117</v>
      </c>
      <c r="B807" s="83" t="s">
        <v>528</v>
      </c>
    </row>
    <row r="808" spans="1:2" ht="15.75" customHeight="1" x14ac:dyDescent="0.25">
      <c r="A808" s="83">
        <v>1790117</v>
      </c>
      <c r="B808" s="83" t="s">
        <v>527</v>
      </c>
    </row>
    <row r="809" spans="1:2" ht="15.75" customHeight="1" x14ac:dyDescent="0.25">
      <c r="A809" s="100">
        <v>24382</v>
      </c>
      <c r="B809" s="100" t="s">
        <v>527</v>
      </c>
    </row>
    <row r="810" spans="1:2" ht="15.75" customHeight="1" x14ac:dyDescent="0.25">
      <c r="A810" s="83">
        <v>1790499</v>
      </c>
      <c r="B810" s="83" t="s">
        <v>524</v>
      </c>
    </row>
    <row r="811" spans="1:2" ht="15.75" customHeight="1" x14ac:dyDescent="0.25">
      <c r="A811" s="83">
        <v>1790934</v>
      </c>
      <c r="B811" s="83" t="s">
        <v>528</v>
      </c>
    </row>
    <row r="812" spans="1:2" ht="15.75" customHeight="1" x14ac:dyDescent="0.25">
      <c r="A812" s="83">
        <v>1790934</v>
      </c>
      <c r="B812" s="83" t="s">
        <v>521</v>
      </c>
    </row>
    <row r="813" spans="1:2" ht="15.75" customHeight="1" x14ac:dyDescent="0.25">
      <c r="A813" s="83">
        <v>1790928</v>
      </c>
      <c r="B813" s="83" t="s">
        <v>521</v>
      </c>
    </row>
    <row r="814" spans="1:2" ht="15.75" customHeight="1" x14ac:dyDescent="0.25">
      <c r="A814" s="83">
        <v>1790928</v>
      </c>
      <c r="B814" s="83" t="s">
        <v>527</v>
      </c>
    </row>
    <row r="815" spans="1:2" ht="15.75" customHeight="1" x14ac:dyDescent="0.25">
      <c r="A815" s="83">
        <v>1791001</v>
      </c>
      <c r="B815" s="83" t="s">
        <v>518</v>
      </c>
    </row>
    <row r="816" spans="1:2" ht="15.75" customHeight="1" x14ac:dyDescent="0.25">
      <c r="A816" s="83">
        <v>1791400</v>
      </c>
      <c r="B816" s="83" t="s">
        <v>518</v>
      </c>
    </row>
    <row r="817" spans="1:2" ht="15.75" customHeight="1" x14ac:dyDescent="0.25">
      <c r="A817" s="83">
        <v>1791400</v>
      </c>
      <c r="B817" s="83" t="s">
        <v>528</v>
      </c>
    </row>
    <row r="818" spans="1:2" ht="15.75" customHeight="1" x14ac:dyDescent="0.25">
      <c r="A818" s="83">
        <v>1791400</v>
      </c>
      <c r="B818" s="83" t="s">
        <v>519</v>
      </c>
    </row>
    <row r="819" spans="1:2" ht="15.75" customHeight="1" x14ac:dyDescent="0.25">
      <c r="A819" s="83">
        <v>1792143</v>
      </c>
      <c r="B819" s="83" t="s">
        <v>521</v>
      </c>
    </row>
    <row r="820" spans="1:2" ht="15.75" customHeight="1" x14ac:dyDescent="0.25">
      <c r="A820" s="83">
        <v>1792143</v>
      </c>
      <c r="B820" s="83" t="s">
        <v>527</v>
      </c>
    </row>
    <row r="821" spans="1:2" ht="15.75" customHeight="1" x14ac:dyDescent="0.25">
      <c r="A821" s="83">
        <v>1792206</v>
      </c>
      <c r="B821" s="83" t="s">
        <v>518</v>
      </c>
    </row>
    <row r="822" spans="1:2" ht="15.75" customHeight="1" x14ac:dyDescent="0.25">
      <c r="A822" s="83">
        <v>164893</v>
      </c>
      <c r="B822" s="83" t="s">
        <v>520</v>
      </c>
    </row>
    <row r="823" spans="1:2" ht="15.75" customHeight="1" x14ac:dyDescent="0.25">
      <c r="A823" s="83">
        <v>164893</v>
      </c>
      <c r="B823" s="83" t="s">
        <v>521</v>
      </c>
    </row>
    <row r="824" spans="1:2" ht="15.75" customHeight="1" x14ac:dyDescent="0.25">
      <c r="A824" s="83">
        <v>1790858</v>
      </c>
      <c r="B824" s="83" t="s">
        <v>521</v>
      </c>
    </row>
    <row r="825" spans="1:2" ht="15.75" customHeight="1" x14ac:dyDescent="0.25">
      <c r="A825" s="83">
        <v>1453860</v>
      </c>
      <c r="B825" s="83" t="s">
        <v>524</v>
      </c>
    </row>
    <row r="826" spans="1:2" ht="15.75" customHeight="1" x14ac:dyDescent="0.25">
      <c r="A826" s="83">
        <v>1453860</v>
      </c>
      <c r="B826" s="83" t="s">
        <v>527</v>
      </c>
    </row>
    <row r="827" spans="1:2" ht="15.75" customHeight="1" x14ac:dyDescent="0.25">
      <c r="A827" s="83">
        <v>1793030</v>
      </c>
      <c r="B827" s="83" t="s">
        <v>527</v>
      </c>
    </row>
    <row r="828" spans="1:2" ht="15.75" customHeight="1" x14ac:dyDescent="0.25">
      <c r="A828" s="83">
        <v>1793080</v>
      </c>
      <c r="B828" s="83" t="s">
        <v>528</v>
      </c>
    </row>
    <row r="829" spans="1:2" ht="15.75" customHeight="1" x14ac:dyDescent="0.25">
      <c r="A829" s="83">
        <v>1793080</v>
      </c>
      <c r="B829" s="83" t="s">
        <v>522</v>
      </c>
    </row>
    <row r="830" spans="1:2" ht="15.75" customHeight="1" x14ac:dyDescent="0.25">
      <c r="A830" s="83">
        <v>7008</v>
      </c>
      <c r="B830" s="83" t="s">
        <v>525</v>
      </c>
    </row>
    <row r="831" spans="1:2" ht="15.75" customHeight="1" x14ac:dyDescent="0.25">
      <c r="A831" s="83">
        <v>7008</v>
      </c>
      <c r="B831" s="83" t="s">
        <v>528</v>
      </c>
    </row>
    <row r="832" spans="1:2" ht="15.75" customHeight="1" x14ac:dyDescent="0.25">
      <c r="A832" s="83">
        <v>1793665</v>
      </c>
      <c r="B832" s="83" t="s">
        <v>524</v>
      </c>
    </row>
    <row r="833" spans="1:2" ht="15.75" customHeight="1" x14ac:dyDescent="0.25">
      <c r="A833" s="83">
        <v>1793350</v>
      </c>
      <c r="B833" s="83" t="s">
        <v>524</v>
      </c>
    </row>
    <row r="834" spans="1:2" ht="15.75" customHeight="1" x14ac:dyDescent="0.25">
      <c r="A834" s="83">
        <v>285651</v>
      </c>
      <c r="B834" s="83" t="s">
        <v>524</v>
      </c>
    </row>
    <row r="835" spans="1:2" ht="15.75" customHeight="1" x14ac:dyDescent="0.25">
      <c r="A835" s="83">
        <v>285651</v>
      </c>
      <c r="B835" s="83" t="s">
        <v>530</v>
      </c>
    </row>
    <row r="836" spans="1:2" ht="15.75" customHeight="1" x14ac:dyDescent="0.25">
      <c r="A836" s="83">
        <v>1793806</v>
      </c>
      <c r="B836" s="83" t="s">
        <v>528</v>
      </c>
    </row>
    <row r="837" spans="1:2" ht="15.75" customHeight="1" x14ac:dyDescent="0.25">
      <c r="A837" s="83">
        <v>1793806</v>
      </c>
      <c r="B837" s="83" t="s">
        <v>530</v>
      </c>
    </row>
    <row r="838" spans="1:2" ht="15.75" customHeight="1" x14ac:dyDescent="0.25">
      <c r="A838" s="83">
        <v>1793799</v>
      </c>
      <c r="B838" s="83" t="s">
        <v>520</v>
      </c>
    </row>
    <row r="839" spans="1:2" ht="15.75" customHeight="1" x14ac:dyDescent="0.25">
      <c r="A839" s="83">
        <v>1793952</v>
      </c>
      <c r="B839" s="83" t="s">
        <v>530</v>
      </c>
    </row>
    <row r="840" spans="1:2" ht="15.75" customHeight="1" x14ac:dyDescent="0.25">
      <c r="A840" s="83">
        <v>1793916</v>
      </c>
      <c r="B840" s="83" t="s">
        <v>532</v>
      </c>
    </row>
    <row r="841" spans="1:2" ht="15.75" customHeight="1" x14ac:dyDescent="0.25">
      <c r="A841" s="83">
        <v>1793916</v>
      </c>
      <c r="B841" s="83" t="s">
        <v>527</v>
      </c>
    </row>
    <row r="842" spans="1:2" ht="15.75" customHeight="1" x14ac:dyDescent="0.25">
      <c r="A842" s="83">
        <v>1793991</v>
      </c>
      <c r="B842" s="83" t="s">
        <v>524</v>
      </c>
    </row>
    <row r="843" spans="1:2" ht="15.75" customHeight="1" x14ac:dyDescent="0.25">
      <c r="A843" s="83">
        <v>1793991</v>
      </c>
      <c r="B843" s="83" t="s">
        <v>527</v>
      </c>
    </row>
    <row r="844" spans="1:2" ht="15.75" customHeight="1" x14ac:dyDescent="0.25">
      <c r="A844" s="83">
        <v>1793998</v>
      </c>
      <c r="B844" s="83" t="s">
        <v>524</v>
      </c>
    </row>
    <row r="845" spans="1:2" ht="15.75" customHeight="1" x14ac:dyDescent="0.25">
      <c r="A845" s="83">
        <v>1793958</v>
      </c>
      <c r="B845" s="83" t="s">
        <v>524</v>
      </c>
    </row>
    <row r="846" spans="1:2" ht="15.75" customHeight="1" x14ac:dyDescent="0.25">
      <c r="A846" s="83">
        <v>394791</v>
      </c>
      <c r="B846" s="83" t="s">
        <v>527</v>
      </c>
    </row>
    <row r="847" spans="1:2" ht="15.75" customHeight="1" x14ac:dyDescent="0.25">
      <c r="A847" s="83">
        <v>1793964</v>
      </c>
      <c r="B847" s="83" t="s">
        <v>518</v>
      </c>
    </row>
    <row r="848" spans="1:2" ht="15.75" customHeight="1" x14ac:dyDescent="0.25">
      <c r="A848" s="83">
        <v>1794547</v>
      </c>
      <c r="B848" s="83" t="s">
        <v>523</v>
      </c>
    </row>
    <row r="849" spans="1:2" ht="15.75" customHeight="1" x14ac:dyDescent="0.25">
      <c r="A849" s="83">
        <v>1794868</v>
      </c>
      <c r="B849" s="83" t="s">
        <v>521</v>
      </c>
    </row>
    <row r="850" spans="1:2" ht="15.75" customHeight="1" x14ac:dyDescent="0.25">
      <c r="A850" s="83">
        <v>1794887</v>
      </c>
      <c r="B850" s="83" t="s">
        <v>532</v>
      </c>
    </row>
    <row r="851" spans="1:2" ht="15.75" customHeight="1" x14ac:dyDescent="0.25">
      <c r="A851" s="83">
        <v>1794887</v>
      </c>
      <c r="B851" s="83" t="s">
        <v>526</v>
      </c>
    </row>
    <row r="852" spans="1:2" ht="15.75" customHeight="1" x14ac:dyDescent="0.25">
      <c r="A852" s="83">
        <v>24364</v>
      </c>
      <c r="B852" s="83" t="s">
        <v>527</v>
      </c>
    </row>
    <row r="853" spans="1:2" ht="15.75" customHeight="1" x14ac:dyDescent="0.25">
      <c r="A853" s="83">
        <v>1795357</v>
      </c>
      <c r="B853" s="83" t="s">
        <v>518</v>
      </c>
    </row>
    <row r="854" spans="1:2" ht="15.75" customHeight="1" x14ac:dyDescent="0.25">
      <c r="A854" s="83">
        <v>1795357</v>
      </c>
      <c r="B854" s="83" t="s">
        <v>521</v>
      </c>
    </row>
    <row r="855" spans="1:2" ht="15.75" customHeight="1" x14ac:dyDescent="0.25">
      <c r="A855" s="83">
        <v>1795551</v>
      </c>
      <c r="B855" s="83" t="s">
        <v>533</v>
      </c>
    </row>
    <row r="856" spans="1:2" ht="15.75" customHeight="1" x14ac:dyDescent="0.25">
      <c r="A856" s="83">
        <v>1796537</v>
      </c>
      <c r="B856" s="83" t="s">
        <v>521</v>
      </c>
    </row>
    <row r="857" spans="1:2" ht="15.75" customHeight="1" x14ac:dyDescent="0.25">
      <c r="A857" s="83">
        <v>1796587</v>
      </c>
      <c r="B857" s="83" t="s">
        <v>522</v>
      </c>
    </row>
    <row r="858" spans="1:2" ht="15.75" customHeight="1" x14ac:dyDescent="0.25">
      <c r="A858" s="83">
        <v>1796588</v>
      </c>
      <c r="B858" s="83" t="s">
        <v>524</v>
      </c>
    </row>
    <row r="859" spans="1:2" ht="15.75" customHeight="1" x14ac:dyDescent="0.25">
      <c r="A859" s="83">
        <v>1271890</v>
      </c>
      <c r="B859" s="83" t="s">
        <v>524</v>
      </c>
    </row>
    <row r="860" spans="1:2" ht="15.75" customHeight="1" x14ac:dyDescent="0.25">
      <c r="A860" s="83">
        <v>1271890</v>
      </c>
      <c r="B860" s="83" t="s">
        <v>521</v>
      </c>
    </row>
    <row r="861" spans="1:2" ht="15.75" customHeight="1" x14ac:dyDescent="0.25">
      <c r="A861" s="83">
        <v>1271890</v>
      </c>
      <c r="B861" s="83" t="s">
        <v>527</v>
      </c>
    </row>
    <row r="862" spans="1:2" ht="15.75" customHeight="1" x14ac:dyDescent="0.25">
      <c r="A862" s="83">
        <v>1797064</v>
      </c>
      <c r="B862" s="83" t="s">
        <v>527</v>
      </c>
    </row>
    <row r="863" spans="1:2" ht="15.75" customHeight="1" x14ac:dyDescent="0.25">
      <c r="A863" s="83">
        <v>1796269</v>
      </c>
      <c r="B863" s="83" t="s">
        <v>521</v>
      </c>
    </row>
    <row r="864" spans="1:2" ht="15.75" customHeight="1" x14ac:dyDescent="0.25">
      <c r="A864" s="83">
        <v>1797416</v>
      </c>
      <c r="B864" s="83" t="s">
        <v>532</v>
      </c>
    </row>
    <row r="865" spans="1:2" ht="15.75" customHeight="1" x14ac:dyDescent="0.25">
      <c r="A865" s="83">
        <v>1797416</v>
      </c>
      <c r="B865" s="83" t="s">
        <v>528</v>
      </c>
    </row>
    <row r="866" spans="1:2" ht="15.75" customHeight="1" x14ac:dyDescent="0.25">
      <c r="A866" s="83">
        <v>1797416</v>
      </c>
      <c r="B866" s="83" t="s">
        <v>521</v>
      </c>
    </row>
    <row r="867" spans="1:2" ht="15.75" customHeight="1" x14ac:dyDescent="0.25">
      <c r="A867" s="83">
        <v>956266</v>
      </c>
      <c r="B867" s="83" t="s">
        <v>528</v>
      </c>
    </row>
    <row r="868" spans="1:2" ht="15.75" customHeight="1" x14ac:dyDescent="0.25">
      <c r="A868" s="83">
        <v>956266</v>
      </c>
      <c r="B868" s="83" t="s">
        <v>521</v>
      </c>
    </row>
    <row r="869" spans="1:2" ht="15.75" customHeight="1" x14ac:dyDescent="0.25">
      <c r="A869" s="83">
        <v>92329</v>
      </c>
      <c r="B869" s="83" t="s">
        <v>524</v>
      </c>
    </row>
    <row r="870" spans="1:2" ht="15.75" customHeight="1" x14ac:dyDescent="0.25">
      <c r="A870" s="83">
        <v>92329</v>
      </c>
      <c r="B870" s="83" t="s">
        <v>521</v>
      </c>
    </row>
    <row r="871" spans="1:2" ht="15.75" customHeight="1" x14ac:dyDescent="0.25">
      <c r="A871" s="83">
        <v>1797388</v>
      </c>
      <c r="B871" s="83" t="s">
        <v>522</v>
      </c>
    </row>
    <row r="872" spans="1:2" ht="15.75" customHeight="1" x14ac:dyDescent="0.25">
      <c r="A872" s="83">
        <v>520249</v>
      </c>
      <c r="B872" s="83" t="s">
        <v>521</v>
      </c>
    </row>
    <row r="873" spans="1:2" ht="15.75" customHeight="1" x14ac:dyDescent="0.25">
      <c r="A873" s="83">
        <v>1798185</v>
      </c>
      <c r="B873" s="83" t="s">
        <v>522</v>
      </c>
    </row>
    <row r="874" spans="1:2" ht="15.75" customHeight="1" x14ac:dyDescent="0.25">
      <c r="A874" s="83">
        <v>1798208</v>
      </c>
      <c r="B874" s="83" t="s">
        <v>524</v>
      </c>
    </row>
    <row r="875" spans="1:2" ht="15.75" customHeight="1" x14ac:dyDescent="0.25">
      <c r="A875" s="83">
        <v>1798208</v>
      </c>
      <c r="B875" s="83" t="s">
        <v>522</v>
      </c>
    </row>
    <row r="876" spans="1:2" ht="15.75" customHeight="1" x14ac:dyDescent="0.25">
      <c r="A876" s="83">
        <v>1798085</v>
      </c>
      <c r="B876" s="83" t="s">
        <v>527</v>
      </c>
    </row>
    <row r="877" spans="1:2" ht="15.75" customHeight="1" x14ac:dyDescent="0.25">
      <c r="A877" s="83">
        <v>1798246</v>
      </c>
      <c r="B877" s="83" t="s">
        <v>521</v>
      </c>
    </row>
    <row r="878" spans="1:2" ht="15.75" customHeight="1" x14ac:dyDescent="0.25">
      <c r="A878" s="83">
        <v>1798366</v>
      </c>
      <c r="B878" s="83" t="s">
        <v>522</v>
      </c>
    </row>
    <row r="879" spans="1:2" ht="15.75" customHeight="1" x14ac:dyDescent="0.25">
      <c r="A879" s="83">
        <v>1798888</v>
      </c>
      <c r="B879" s="83" t="s">
        <v>522</v>
      </c>
    </row>
    <row r="880" spans="1:2" ht="15.75" customHeight="1" x14ac:dyDescent="0.25">
      <c r="A880" s="83">
        <v>194181</v>
      </c>
      <c r="B880" s="83" t="s">
        <v>524</v>
      </c>
    </row>
    <row r="881" spans="1:2" ht="15.75" customHeight="1" x14ac:dyDescent="0.25">
      <c r="A881" s="83">
        <v>1798943</v>
      </c>
      <c r="B881" s="83" t="s">
        <v>536</v>
      </c>
    </row>
    <row r="882" spans="1:2" ht="15.75" customHeight="1" x14ac:dyDescent="0.25">
      <c r="A882" s="83">
        <v>1799052</v>
      </c>
      <c r="B882" s="83" t="s">
        <v>518</v>
      </c>
    </row>
    <row r="883" spans="1:2" ht="15.75" customHeight="1" x14ac:dyDescent="0.25">
      <c r="A883" s="83">
        <v>1799052</v>
      </c>
      <c r="B883" s="83" t="s">
        <v>523</v>
      </c>
    </row>
    <row r="884" spans="1:2" ht="15.75" customHeight="1" x14ac:dyDescent="0.25">
      <c r="A884" s="83">
        <v>176157</v>
      </c>
      <c r="B884" s="83" t="s">
        <v>528</v>
      </c>
    </row>
    <row r="885" spans="1:2" ht="15.75" customHeight="1" x14ac:dyDescent="0.25">
      <c r="A885" s="83">
        <v>176157</v>
      </c>
      <c r="B885" s="83" t="s">
        <v>521</v>
      </c>
    </row>
    <row r="886" spans="1:2" ht="15.75" customHeight="1" x14ac:dyDescent="0.25">
      <c r="A886" s="83">
        <v>1799072</v>
      </c>
      <c r="B886" s="83" t="s">
        <v>536</v>
      </c>
    </row>
    <row r="887" spans="1:2" ht="15.75" customHeight="1" x14ac:dyDescent="0.25">
      <c r="A887" s="83">
        <v>1799077</v>
      </c>
      <c r="B887" s="83" t="s">
        <v>528</v>
      </c>
    </row>
    <row r="888" spans="1:2" ht="15.75" customHeight="1" x14ac:dyDescent="0.25">
      <c r="A888" s="83">
        <v>1799077</v>
      </c>
      <c r="B888" s="83" t="s">
        <v>526</v>
      </c>
    </row>
    <row r="889" spans="1:2" ht="15.75" customHeight="1" x14ac:dyDescent="0.25">
      <c r="A889" s="83">
        <v>1799077</v>
      </c>
      <c r="B889" s="83" t="s">
        <v>524</v>
      </c>
    </row>
    <row r="890" spans="1:2" ht="15.75" customHeight="1" x14ac:dyDescent="0.25">
      <c r="A890" s="83">
        <v>1799077</v>
      </c>
      <c r="B890" s="83" t="s">
        <v>530</v>
      </c>
    </row>
    <row r="891" spans="1:2" ht="15.75" customHeight="1" x14ac:dyDescent="0.25">
      <c r="A891" s="83">
        <v>1799308</v>
      </c>
      <c r="B891" s="83" t="s">
        <v>527</v>
      </c>
    </row>
    <row r="892" spans="1:2" ht="15.75" customHeight="1" x14ac:dyDescent="0.25">
      <c r="A892" s="83">
        <v>1539531</v>
      </c>
      <c r="B892" s="83" t="s">
        <v>528</v>
      </c>
    </row>
    <row r="893" spans="1:2" ht="15.75" customHeight="1" x14ac:dyDescent="0.25">
      <c r="A893" s="83">
        <v>29838</v>
      </c>
      <c r="B893" s="83" t="s">
        <v>524</v>
      </c>
    </row>
    <row r="894" spans="1:2" ht="15.75" customHeight="1" x14ac:dyDescent="0.25">
      <c r="A894" s="83">
        <v>1799558</v>
      </c>
      <c r="B894" s="83" t="s">
        <v>524</v>
      </c>
    </row>
    <row r="895" spans="1:2" ht="15.75" customHeight="1" x14ac:dyDescent="0.25">
      <c r="A895" s="83">
        <v>1799561</v>
      </c>
      <c r="B895" s="83" t="s">
        <v>528</v>
      </c>
    </row>
    <row r="896" spans="1:2" ht="15.75" customHeight="1" x14ac:dyDescent="0.25">
      <c r="A896" s="83">
        <v>1799561</v>
      </c>
      <c r="B896" s="83" t="s">
        <v>522</v>
      </c>
    </row>
    <row r="897" spans="1:2" ht="15.75" customHeight="1" x14ac:dyDescent="0.25">
      <c r="A897" s="83">
        <v>1617878</v>
      </c>
      <c r="B897" s="83" t="s">
        <v>524</v>
      </c>
    </row>
    <row r="898" spans="1:2" ht="15.75" customHeight="1" x14ac:dyDescent="0.25">
      <c r="A898" s="83">
        <v>1617878</v>
      </c>
      <c r="B898" s="83" t="s">
        <v>522</v>
      </c>
    </row>
    <row r="899" spans="1:2" ht="15.75" customHeight="1" x14ac:dyDescent="0.25">
      <c r="A899" s="83">
        <v>1617878</v>
      </c>
      <c r="B899" s="83" t="s">
        <v>527</v>
      </c>
    </row>
    <row r="900" spans="1:2" ht="15.75" customHeight="1" x14ac:dyDescent="0.25">
      <c r="A900" s="83">
        <v>1592588</v>
      </c>
      <c r="B900" s="83" t="s">
        <v>522</v>
      </c>
    </row>
    <row r="901" spans="1:2" ht="15.75" customHeight="1" x14ac:dyDescent="0.25">
      <c r="A901" s="83">
        <v>1742418</v>
      </c>
      <c r="B901" s="83" t="s">
        <v>522</v>
      </c>
    </row>
    <row r="902" spans="1:2" ht="15.75" customHeight="1" x14ac:dyDescent="0.25">
      <c r="A902" s="83">
        <v>1800018</v>
      </c>
      <c r="B902" s="83" t="s">
        <v>527</v>
      </c>
    </row>
    <row r="903" spans="1:2" ht="15.75" customHeight="1" x14ac:dyDescent="0.25">
      <c r="A903" s="83">
        <v>1492060</v>
      </c>
      <c r="B903" s="83" t="s">
        <v>522</v>
      </c>
    </row>
    <row r="904" spans="1:2" ht="15.75" customHeight="1" x14ac:dyDescent="0.25">
      <c r="A904" s="83">
        <v>1492060</v>
      </c>
      <c r="B904" s="83" t="s">
        <v>527</v>
      </c>
    </row>
    <row r="905" spans="1:2" ht="15.75" customHeight="1" x14ac:dyDescent="0.25">
      <c r="A905" s="83">
        <v>1439910</v>
      </c>
      <c r="B905" s="83" t="s">
        <v>522</v>
      </c>
    </row>
    <row r="906" spans="1:2" ht="15.75" customHeight="1" x14ac:dyDescent="0.25">
      <c r="A906" s="83">
        <v>79988</v>
      </c>
      <c r="B906" s="83" t="s">
        <v>521</v>
      </c>
    </row>
    <row r="907" spans="1:2" ht="15.75" customHeight="1" x14ac:dyDescent="0.25">
      <c r="A907" s="83">
        <v>1800230</v>
      </c>
      <c r="B907" s="83" t="s">
        <v>524</v>
      </c>
    </row>
    <row r="908" spans="1:2" ht="15.75" customHeight="1" x14ac:dyDescent="0.25">
      <c r="A908" s="83">
        <v>1081199</v>
      </c>
      <c r="B908" s="83" t="s">
        <v>521</v>
      </c>
    </row>
    <row r="909" spans="1:2" ht="15.75" customHeight="1" x14ac:dyDescent="0.25">
      <c r="A909" s="83">
        <v>1801004</v>
      </c>
      <c r="B909" s="83" t="s">
        <v>524</v>
      </c>
    </row>
    <row r="910" spans="1:2" ht="15.75" customHeight="1" x14ac:dyDescent="0.25">
      <c r="A910" s="83">
        <v>1801131</v>
      </c>
      <c r="B910" s="83" t="s">
        <v>533</v>
      </c>
    </row>
    <row r="911" spans="1:2" ht="15.75" customHeight="1" x14ac:dyDescent="0.25">
      <c r="A911" s="83">
        <v>1801033</v>
      </c>
      <c r="B911" s="83" t="s">
        <v>524</v>
      </c>
    </row>
    <row r="912" spans="1:2" ht="15.75" customHeight="1" x14ac:dyDescent="0.25">
      <c r="A912" s="83">
        <v>1801142</v>
      </c>
      <c r="B912" s="83" t="s">
        <v>521</v>
      </c>
    </row>
    <row r="913" spans="1:2" ht="15.75" customHeight="1" x14ac:dyDescent="0.25">
      <c r="A913" s="83">
        <v>1800855</v>
      </c>
      <c r="B913" s="83" t="s">
        <v>528</v>
      </c>
    </row>
    <row r="914" spans="1:2" ht="15.75" customHeight="1" x14ac:dyDescent="0.25">
      <c r="A914" s="83">
        <v>1798780</v>
      </c>
      <c r="B914" s="83" t="s">
        <v>524</v>
      </c>
    </row>
    <row r="915" spans="1:2" ht="15.75" customHeight="1" x14ac:dyDescent="0.25">
      <c r="A915" s="83">
        <v>1800261</v>
      </c>
      <c r="B915" s="83" t="s">
        <v>521</v>
      </c>
    </row>
    <row r="916" spans="1:2" ht="15.75" customHeight="1" x14ac:dyDescent="0.25">
      <c r="A916" s="83">
        <v>1801263</v>
      </c>
      <c r="B916" s="83" t="s">
        <v>524</v>
      </c>
    </row>
    <row r="917" spans="1:2" ht="15.75" customHeight="1" x14ac:dyDescent="0.25">
      <c r="A917" s="83">
        <v>1801297</v>
      </c>
      <c r="B917" s="83" t="s">
        <v>524</v>
      </c>
    </row>
    <row r="918" spans="1:2" ht="15.75" customHeight="1" x14ac:dyDescent="0.25">
      <c r="A918" s="83">
        <v>1801771</v>
      </c>
      <c r="B918" s="83" t="s">
        <v>531</v>
      </c>
    </row>
    <row r="919" spans="1:2" ht="15.75" customHeight="1" x14ac:dyDescent="0.25">
      <c r="A919" s="83">
        <v>1801771</v>
      </c>
      <c r="B919" s="83" t="s">
        <v>524</v>
      </c>
    </row>
    <row r="920" spans="1:2" ht="15.75" customHeight="1" x14ac:dyDescent="0.25">
      <c r="A920" s="83">
        <v>1801928</v>
      </c>
      <c r="B920" s="83" t="s">
        <v>524</v>
      </c>
    </row>
    <row r="921" spans="1:2" ht="15.75" customHeight="1" x14ac:dyDescent="0.25">
      <c r="A921" s="83">
        <v>1801928</v>
      </c>
      <c r="B921" s="83" t="s">
        <v>521</v>
      </c>
    </row>
    <row r="922" spans="1:2" ht="15.75" customHeight="1" x14ac:dyDescent="0.25">
      <c r="A922" s="83">
        <v>1007510</v>
      </c>
      <c r="B922" s="83" t="s">
        <v>527</v>
      </c>
    </row>
    <row r="923" spans="1:2" ht="15.75" customHeight="1" x14ac:dyDescent="0.25">
      <c r="A923" s="83">
        <v>1801973</v>
      </c>
      <c r="B923" s="83" t="s">
        <v>522</v>
      </c>
    </row>
    <row r="924" spans="1:2" ht="15.75" customHeight="1" x14ac:dyDescent="0.25">
      <c r="A924" s="83">
        <v>1801973</v>
      </c>
      <c r="B924" s="83" t="s">
        <v>530</v>
      </c>
    </row>
    <row r="925" spans="1:2" ht="15.75" customHeight="1" x14ac:dyDescent="0.25">
      <c r="A925" s="83">
        <v>698427</v>
      </c>
      <c r="B925" s="83" t="s">
        <v>525</v>
      </c>
    </row>
    <row r="926" spans="1:2" ht="15.75" customHeight="1" x14ac:dyDescent="0.25">
      <c r="A926" s="83">
        <v>1802164</v>
      </c>
      <c r="B926" s="83" t="s">
        <v>521</v>
      </c>
    </row>
    <row r="927" spans="1:2" ht="15.75" customHeight="1" x14ac:dyDescent="0.25">
      <c r="A927" s="83">
        <v>1802232</v>
      </c>
      <c r="B927" s="83" t="s">
        <v>527</v>
      </c>
    </row>
    <row r="928" spans="1:2" ht="15.75" customHeight="1" x14ac:dyDescent="0.25">
      <c r="A928" s="83">
        <v>1802234</v>
      </c>
      <c r="B928" s="83" t="s">
        <v>528</v>
      </c>
    </row>
    <row r="929" spans="1:2" ht="15.75" customHeight="1" x14ac:dyDescent="0.25">
      <c r="A929" s="83">
        <v>1802237</v>
      </c>
      <c r="B929" s="83" t="s">
        <v>525</v>
      </c>
    </row>
    <row r="930" spans="1:2" ht="15.75" customHeight="1" x14ac:dyDescent="0.25">
      <c r="A930" s="83">
        <v>1802237</v>
      </c>
      <c r="B930" s="83" t="s">
        <v>523</v>
      </c>
    </row>
    <row r="931" spans="1:2" ht="15.75" customHeight="1" x14ac:dyDescent="0.25">
      <c r="A931" s="83">
        <v>1802237</v>
      </c>
      <c r="B931" s="83" t="s">
        <v>528</v>
      </c>
    </row>
    <row r="932" spans="1:2" ht="15.75" customHeight="1" x14ac:dyDescent="0.25">
      <c r="A932" s="83">
        <v>1802237</v>
      </c>
      <c r="B932" s="83" t="s">
        <v>519</v>
      </c>
    </row>
    <row r="933" spans="1:2" ht="15.75" customHeight="1" x14ac:dyDescent="0.25">
      <c r="A933" s="83">
        <v>1802240</v>
      </c>
      <c r="B933" s="83" t="s">
        <v>527</v>
      </c>
    </row>
    <row r="934" spans="1:2" ht="15.75" customHeight="1" x14ac:dyDescent="0.25">
      <c r="A934" s="83">
        <v>1802680</v>
      </c>
      <c r="B934" s="83" t="s">
        <v>531</v>
      </c>
    </row>
    <row r="935" spans="1:2" ht="15.75" customHeight="1" x14ac:dyDescent="0.25">
      <c r="A935" s="83">
        <v>1802680</v>
      </c>
      <c r="B935" s="83" t="s">
        <v>522</v>
      </c>
    </row>
    <row r="936" spans="1:2" ht="15.75" customHeight="1" x14ac:dyDescent="0.25">
      <c r="A936" s="83">
        <v>1802776</v>
      </c>
      <c r="B936" s="83" t="s">
        <v>531</v>
      </c>
    </row>
    <row r="937" spans="1:2" ht="15.75" customHeight="1" x14ac:dyDescent="0.25">
      <c r="A937" s="83">
        <v>1329249</v>
      </c>
      <c r="B937" s="83" t="s">
        <v>527</v>
      </c>
    </row>
    <row r="938" spans="1:2" ht="15.75" customHeight="1" x14ac:dyDescent="0.25">
      <c r="A938" s="83">
        <v>573008</v>
      </c>
      <c r="B938" s="83" t="s">
        <v>520</v>
      </c>
    </row>
    <row r="939" spans="1:2" ht="15.75" customHeight="1" x14ac:dyDescent="0.25">
      <c r="A939" s="83">
        <v>1803720</v>
      </c>
      <c r="B939" s="83" t="s">
        <v>522</v>
      </c>
    </row>
    <row r="940" spans="1:2" ht="15.75" customHeight="1" x14ac:dyDescent="0.25">
      <c r="A940" s="83">
        <v>1803720</v>
      </c>
      <c r="B940" s="83" t="s">
        <v>527</v>
      </c>
    </row>
    <row r="941" spans="1:2" ht="15.75" customHeight="1" x14ac:dyDescent="0.25">
      <c r="A941" s="83">
        <v>1803854</v>
      </c>
      <c r="B941" s="83" t="s">
        <v>521</v>
      </c>
    </row>
    <row r="942" spans="1:2" ht="15.75" customHeight="1" x14ac:dyDescent="0.25">
      <c r="A942" s="83">
        <v>1803854</v>
      </c>
      <c r="B942" s="83" t="s">
        <v>527</v>
      </c>
    </row>
    <row r="943" spans="1:2" ht="15.75" customHeight="1" x14ac:dyDescent="0.25">
      <c r="A943" s="83">
        <v>1803873</v>
      </c>
      <c r="B943" s="83" t="s">
        <v>524</v>
      </c>
    </row>
    <row r="944" spans="1:2" ht="15.75" customHeight="1" x14ac:dyDescent="0.25">
      <c r="A944" s="83">
        <v>1804169</v>
      </c>
      <c r="B944" s="83" t="s">
        <v>524</v>
      </c>
    </row>
    <row r="945" spans="1:2" ht="15.75" customHeight="1" x14ac:dyDescent="0.25">
      <c r="A945" s="83">
        <v>148912</v>
      </c>
      <c r="B945" s="83" t="s">
        <v>521</v>
      </c>
    </row>
    <row r="946" spans="1:2" ht="15.75" customHeight="1" x14ac:dyDescent="0.25">
      <c r="A946" s="83">
        <v>148912</v>
      </c>
      <c r="B946" s="83" t="s">
        <v>527</v>
      </c>
    </row>
    <row r="947" spans="1:2" ht="15.75" customHeight="1" x14ac:dyDescent="0.25">
      <c r="A947" s="83">
        <v>1804681</v>
      </c>
      <c r="B947" s="83" t="s">
        <v>524</v>
      </c>
    </row>
    <row r="948" spans="1:2" ht="15.75" customHeight="1" x14ac:dyDescent="0.25">
      <c r="A948" s="83">
        <v>1804685</v>
      </c>
      <c r="B948" s="83" t="s">
        <v>524</v>
      </c>
    </row>
    <row r="949" spans="1:2" ht="15.75" customHeight="1" x14ac:dyDescent="0.25">
      <c r="A949" s="83">
        <v>1804684</v>
      </c>
      <c r="B949" s="83" t="s">
        <v>518</v>
      </c>
    </row>
    <row r="950" spans="1:2" ht="15.75" customHeight="1" x14ac:dyDescent="0.25">
      <c r="A950" s="83">
        <v>1804692</v>
      </c>
      <c r="B950" s="83" t="s">
        <v>532</v>
      </c>
    </row>
    <row r="951" spans="1:2" ht="15.75" customHeight="1" x14ac:dyDescent="0.25">
      <c r="A951" s="83">
        <v>1635823</v>
      </c>
      <c r="B951" s="83" t="s">
        <v>524</v>
      </c>
    </row>
    <row r="952" spans="1:2" ht="15.75" customHeight="1" x14ac:dyDescent="0.25">
      <c r="A952" s="83">
        <v>1804904</v>
      </c>
      <c r="B952" s="83" t="s">
        <v>524</v>
      </c>
    </row>
    <row r="953" spans="1:2" ht="15.75" customHeight="1" x14ac:dyDescent="0.25">
      <c r="A953" s="83">
        <v>235526</v>
      </c>
      <c r="B953" s="83" t="s">
        <v>520</v>
      </c>
    </row>
    <row r="954" spans="1:2" ht="15.75" customHeight="1" x14ac:dyDescent="0.25">
      <c r="A954" s="83">
        <v>1804953</v>
      </c>
      <c r="B954" s="83" t="s">
        <v>527</v>
      </c>
    </row>
    <row r="955" spans="1:2" ht="15.75" customHeight="1" x14ac:dyDescent="0.25">
      <c r="A955" s="83">
        <v>582753</v>
      </c>
      <c r="B955" s="83" t="s">
        <v>529</v>
      </c>
    </row>
    <row r="956" spans="1:2" ht="15.75" customHeight="1" x14ac:dyDescent="0.25">
      <c r="A956" s="83">
        <v>1788886</v>
      </c>
      <c r="B956" s="83" t="s">
        <v>522</v>
      </c>
    </row>
    <row r="957" spans="1:2" ht="15.75" customHeight="1" x14ac:dyDescent="0.25">
      <c r="A957" s="83">
        <v>1675829</v>
      </c>
      <c r="B957" s="83" t="s">
        <v>524</v>
      </c>
    </row>
    <row r="958" spans="1:2" ht="15.75" customHeight="1" x14ac:dyDescent="0.25">
      <c r="A958" s="83">
        <v>581858</v>
      </c>
      <c r="B958" s="83" t="s">
        <v>518</v>
      </c>
    </row>
    <row r="959" spans="1:2" ht="15.75" customHeight="1" x14ac:dyDescent="0.25">
      <c r="A959" s="83">
        <v>1805123</v>
      </c>
      <c r="B959" s="83" t="s">
        <v>524</v>
      </c>
    </row>
    <row r="960" spans="1:2" ht="15.75" customHeight="1" x14ac:dyDescent="0.25">
      <c r="A960" s="83">
        <v>1805123</v>
      </c>
      <c r="B960" s="83" t="s">
        <v>522</v>
      </c>
    </row>
    <row r="961" spans="1:2" ht="15.75" customHeight="1" x14ac:dyDescent="0.25">
      <c r="A961" s="83">
        <v>64137</v>
      </c>
      <c r="B961" s="83" t="s">
        <v>522</v>
      </c>
    </row>
    <row r="962" spans="1:2" ht="15.75" customHeight="1" x14ac:dyDescent="0.25">
      <c r="A962" s="83">
        <v>637502</v>
      </c>
      <c r="B962" s="83" t="s">
        <v>524</v>
      </c>
    </row>
    <row r="963" spans="1:2" ht="15.75" customHeight="1" x14ac:dyDescent="0.25">
      <c r="A963" s="83">
        <v>1805797</v>
      </c>
      <c r="B963" s="83" t="s">
        <v>524</v>
      </c>
    </row>
    <row r="964" spans="1:2" ht="15.75" customHeight="1" x14ac:dyDescent="0.25">
      <c r="A964" s="83">
        <v>1759624</v>
      </c>
      <c r="B964" s="83" t="s">
        <v>521</v>
      </c>
    </row>
    <row r="965" spans="1:2" ht="15.75" customHeight="1" x14ac:dyDescent="0.25">
      <c r="A965" s="83">
        <v>1805828</v>
      </c>
      <c r="B965" s="83" t="s">
        <v>522</v>
      </c>
    </row>
    <row r="966" spans="1:2" ht="15.75" customHeight="1" x14ac:dyDescent="0.25">
      <c r="A966" s="83">
        <v>1784263</v>
      </c>
      <c r="B966" s="83" t="s">
        <v>528</v>
      </c>
    </row>
    <row r="967" spans="1:2" ht="15.75" customHeight="1" x14ac:dyDescent="0.25">
      <c r="A967" s="83">
        <v>1784263</v>
      </c>
      <c r="B967" s="83" t="s">
        <v>527</v>
      </c>
    </row>
    <row r="968" spans="1:2" ht="15.75" customHeight="1" x14ac:dyDescent="0.25">
      <c r="A968" s="83">
        <v>1784286</v>
      </c>
      <c r="B968" s="83" t="s">
        <v>524</v>
      </c>
    </row>
    <row r="969" spans="1:2" ht="15.75" customHeight="1" x14ac:dyDescent="0.25">
      <c r="A969" s="83">
        <v>1784666</v>
      </c>
      <c r="B969" s="83" t="s">
        <v>526</v>
      </c>
    </row>
    <row r="970" spans="1:2" ht="15.75" customHeight="1" x14ac:dyDescent="0.25">
      <c r="A970" s="83">
        <v>926039</v>
      </c>
      <c r="B970" s="83" t="s">
        <v>521</v>
      </c>
    </row>
    <row r="971" spans="1:2" ht="15.75" customHeight="1" x14ac:dyDescent="0.25">
      <c r="A971" s="83">
        <v>926039</v>
      </c>
      <c r="B971" s="83" t="s">
        <v>527</v>
      </c>
    </row>
    <row r="972" spans="1:2" ht="15.75" customHeight="1" x14ac:dyDescent="0.25">
      <c r="A972" s="83">
        <v>1785962</v>
      </c>
      <c r="B972" s="83" t="s">
        <v>528</v>
      </c>
    </row>
    <row r="973" spans="1:2" ht="15.75" customHeight="1" x14ac:dyDescent="0.25">
      <c r="A973" s="83">
        <v>1785994</v>
      </c>
      <c r="B973" s="83" t="s">
        <v>518</v>
      </c>
    </row>
    <row r="974" spans="1:2" ht="15.75" customHeight="1" x14ac:dyDescent="0.25">
      <c r="A974" s="83">
        <v>1785154</v>
      </c>
      <c r="B974" s="83" t="s">
        <v>520</v>
      </c>
    </row>
    <row r="975" spans="1:2" ht="15.75" customHeight="1" x14ac:dyDescent="0.25">
      <c r="A975" s="83">
        <v>1786769</v>
      </c>
      <c r="B975" s="83" t="s">
        <v>519</v>
      </c>
    </row>
    <row r="976" spans="1:2" ht="15.75" customHeight="1" x14ac:dyDescent="0.25">
      <c r="A976" s="83">
        <v>1787404</v>
      </c>
      <c r="B976" s="83" t="s">
        <v>521</v>
      </c>
    </row>
    <row r="977" spans="1:2" ht="15.75" customHeight="1" x14ac:dyDescent="0.25">
      <c r="A977" s="83">
        <v>1787845</v>
      </c>
      <c r="B977" s="83" t="s">
        <v>522</v>
      </c>
    </row>
    <row r="978" spans="1:2" ht="15.75" customHeight="1" x14ac:dyDescent="0.25">
      <c r="A978" s="83">
        <v>1788161</v>
      </c>
      <c r="B978" s="83" t="s">
        <v>525</v>
      </c>
    </row>
    <row r="979" spans="1:2" ht="15.75" customHeight="1" x14ac:dyDescent="0.25">
      <c r="A979" s="83">
        <v>190744</v>
      </c>
      <c r="B979" s="83" t="s">
        <v>522</v>
      </c>
    </row>
    <row r="980" spans="1:2" ht="15.75" customHeight="1" x14ac:dyDescent="0.25">
      <c r="A980" s="83">
        <v>1788598</v>
      </c>
      <c r="B980" s="83" t="s">
        <v>526</v>
      </c>
    </row>
    <row r="981" spans="1:2" ht="15.75" customHeight="1" x14ac:dyDescent="0.25">
      <c r="A981" s="83">
        <v>721828</v>
      </c>
      <c r="B981" s="83" t="s">
        <v>520</v>
      </c>
    </row>
    <row r="982" spans="1:2" ht="15.75" customHeight="1" x14ac:dyDescent="0.25">
      <c r="A982" s="83">
        <v>1789559</v>
      </c>
      <c r="B982" s="83" t="s">
        <v>518</v>
      </c>
    </row>
    <row r="983" spans="1:2" ht="15.75" customHeight="1" x14ac:dyDescent="0.25">
      <c r="A983" s="83">
        <v>1627858</v>
      </c>
      <c r="B983" s="83" t="s">
        <v>524</v>
      </c>
    </row>
    <row r="984" spans="1:2" ht="15.75" customHeight="1" x14ac:dyDescent="0.25">
      <c r="A984" s="83">
        <v>1790115</v>
      </c>
      <c r="B984" s="83" t="s">
        <v>522</v>
      </c>
    </row>
    <row r="985" spans="1:2" ht="15.75" customHeight="1" x14ac:dyDescent="0.25">
      <c r="A985" s="100">
        <v>24382</v>
      </c>
      <c r="B985" s="100" t="s">
        <v>519</v>
      </c>
    </row>
    <row r="986" spans="1:2" ht="15.75" customHeight="1" x14ac:dyDescent="0.25">
      <c r="A986" s="83">
        <v>473473</v>
      </c>
      <c r="B986" s="83" t="s">
        <v>527</v>
      </c>
    </row>
    <row r="987" spans="1:2" ht="15.75" customHeight="1" x14ac:dyDescent="0.25">
      <c r="A987" s="83">
        <v>1790499</v>
      </c>
      <c r="B987" s="83" t="s">
        <v>521</v>
      </c>
    </row>
    <row r="988" spans="1:2" ht="15.75" customHeight="1" x14ac:dyDescent="0.25">
      <c r="A988" s="83">
        <v>1713417</v>
      </c>
      <c r="B988" s="83" t="s">
        <v>518</v>
      </c>
    </row>
    <row r="989" spans="1:2" ht="15.75" customHeight="1" x14ac:dyDescent="0.25">
      <c r="A989" s="83">
        <v>1791001</v>
      </c>
      <c r="B989" s="83" t="s">
        <v>523</v>
      </c>
    </row>
    <row r="990" spans="1:2" ht="15.75" customHeight="1" x14ac:dyDescent="0.25">
      <c r="A990" s="83">
        <v>1783666</v>
      </c>
      <c r="B990" s="83" t="s">
        <v>524</v>
      </c>
    </row>
    <row r="991" spans="1:2" ht="15.75" customHeight="1" x14ac:dyDescent="0.25">
      <c r="A991" s="83">
        <v>1791200</v>
      </c>
      <c r="B991" s="83" t="s">
        <v>528</v>
      </c>
    </row>
    <row r="992" spans="1:2" ht="15.75" customHeight="1" x14ac:dyDescent="0.25">
      <c r="A992" s="83">
        <v>1792086</v>
      </c>
      <c r="B992" s="83" t="s">
        <v>522</v>
      </c>
    </row>
    <row r="993" spans="1:2" ht="15.75" customHeight="1" x14ac:dyDescent="0.25">
      <c r="A993" s="83">
        <v>1792143</v>
      </c>
      <c r="B993" s="83" t="s">
        <v>524</v>
      </c>
    </row>
    <row r="994" spans="1:2" ht="15.75" customHeight="1" x14ac:dyDescent="0.25">
      <c r="A994" s="83">
        <v>1792216</v>
      </c>
      <c r="B994" s="83" t="s">
        <v>522</v>
      </c>
    </row>
    <row r="995" spans="1:2" ht="15.75" customHeight="1" x14ac:dyDescent="0.25">
      <c r="A995" s="83">
        <v>1792206</v>
      </c>
      <c r="B995" s="83" t="s">
        <v>527</v>
      </c>
    </row>
    <row r="996" spans="1:2" ht="15.75" customHeight="1" x14ac:dyDescent="0.25">
      <c r="A996" s="83">
        <v>1783400</v>
      </c>
      <c r="B996" s="83" t="s">
        <v>521</v>
      </c>
    </row>
    <row r="997" spans="1:2" ht="15.75" customHeight="1" x14ac:dyDescent="0.25">
      <c r="A997" s="83">
        <v>1790858</v>
      </c>
      <c r="B997" s="83" t="s">
        <v>527</v>
      </c>
    </row>
    <row r="998" spans="1:2" ht="15.75" customHeight="1" x14ac:dyDescent="0.25">
      <c r="A998" s="83">
        <v>1768801</v>
      </c>
      <c r="B998" s="83" t="s">
        <v>528</v>
      </c>
    </row>
    <row r="999" spans="1:2" ht="15.75" customHeight="1" x14ac:dyDescent="0.25">
      <c r="A999" s="83">
        <v>1768801</v>
      </c>
      <c r="B999" s="83" t="s">
        <v>518</v>
      </c>
    </row>
    <row r="1000" spans="1:2" ht="15.75" customHeight="1" x14ac:dyDescent="0.25">
      <c r="A1000" s="83">
        <v>1793061</v>
      </c>
      <c r="B1000" s="83" t="s">
        <v>524</v>
      </c>
    </row>
    <row r="1001" spans="1:2" ht="15.75" customHeight="1" x14ac:dyDescent="0.25">
      <c r="A1001" s="83">
        <v>1793080</v>
      </c>
      <c r="B1001" s="83" t="s">
        <v>519</v>
      </c>
    </row>
    <row r="1002" spans="1:2" ht="15.75" customHeight="1" x14ac:dyDescent="0.25">
      <c r="A1002" s="83">
        <v>1793080</v>
      </c>
      <c r="B1002" s="83" t="s">
        <v>527</v>
      </c>
    </row>
    <row r="1003" spans="1:2" ht="15.75" customHeight="1" x14ac:dyDescent="0.25">
      <c r="A1003" s="83">
        <v>7008</v>
      </c>
      <c r="B1003" s="83" t="s">
        <v>518</v>
      </c>
    </row>
    <row r="1004" spans="1:2" ht="15.75" customHeight="1" x14ac:dyDescent="0.25">
      <c r="A1004" s="83">
        <v>1793746</v>
      </c>
      <c r="B1004" s="83" t="s">
        <v>529</v>
      </c>
    </row>
    <row r="1005" spans="1:2" ht="15.75" customHeight="1" x14ac:dyDescent="0.25">
      <c r="A1005" s="83">
        <v>1740276</v>
      </c>
      <c r="B1005" s="83" t="s">
        <v>525</v>
      </c>
    </row>
    <row r="1006" spans="1:2" ht="15.75" customHeight="1" x14ac:dyDescent="0.25">
      <c r="A1006" s="83">
        <v>1740276</v>
      </c>
      <c r="B1006" s="83" t="s">
        <v>527</v>
      </c>
    </row>
    <row r="1007" spans="1:2" ht="15.75" customHeight="1" x14ac:dyDescent="0.25">
      <c r="A1007" s="83">
        <v>1793806</v>
      </c>
      <c r="B1007" s="83" t="s">
        <v>524</v>
      </c>
    </row>
    <row r="1008" spans="1:2" ht="15.75" customHeight="1" x14ac:dyDescent="0.25">
      <c r="A1008" s="83">
        <v>1793952</v>
      </c>
      <c r="B1008" s="83" t="s">
        <v>527</v>
      </c>
    </row>
    <row r="1009" spans="1:2" ht="15.75" customHeight="1" x14ac:dyDescent="0.25">
      <c r="A1009" s="83">
        <v>1793916</v>
      </c>
      <c r="B1009" s="83" t="s">
        <v>528</v>
      </c>
    </row>
    <row r="1010" spans="1:2" ht="15.75" customHeight="1" x14ac:dyDescent="0.25">
      <c r="A1010" s="83">
        <v>1637552</v>
      </c>
      <c r="B1010" s="83" t="s">
        <v>527</v>
      </c>
    </row>
    <row r="1011" spans="1:2" ht="15.75" customHeight="1" x14ac:dyDescent="0.25">
      <c r="A1011" s="83">
        <v>1793991</v>
      </c>
      <c r="B1011" s="83" t="s">
        <v>522</v>
      </c>
    </row>
    <row r="1012" spans="1:2" ht="15.75" customHeight="1" x14ac:dyDescent="0.25">
      <c r="A1012" s="83">
        <v>1793998</v>
      </c>
      <c r="B1012" s="83" t="s">
        <v>522</v>
      </c>
    </row>
    <row r="1013" spans="1:2" ht="15.75" customHeight="1" x14ac:dyDescent="0.25">
      <c r="A1013" s="83">
        <v>1793958</v>
      </c>
      <c r="B1013" s="83" t="s">
        <v>526</v>
      </c>
    </row>
    <row r="1014" spans="1:2" ht="15.75" customHeight="1" x14ac:dyDescent="0.25">
      <c r="A1014" s="83">
        <v>1793958</v>
      </c>
      <c r="B1014" s="83" t="s">
        <v>527</v>
      </c>
    </row>
    <row r="1015" spans="1:2" ht="15.75" customHeight="1" x14ac:dyDescent="0.25">
      <c r="A1015" s="83">
        <v>1117539</v>
      </c>
      <c r="B1015" s="83" t="s">
        <v>528</v>
      </c>
    </row>
    <row r="1016" spans="1:2" ht="15.75" customHeight="1" x14ac:dyDescent="0.25">
      <c r="A1016" s="83">
        <v>1117539</v>
      </c>
      <c r="B1016" s="83" t="s">
        <v>524</v>
      </c>
    </row>
    <row r="1017" spans="1:2" ht="15.75" customHeight="1" x14ac:dyDescent="0.25">
      <c r="A1017" s="83">
        <v>1794051</v>
      </c>
      <c r="B1017" s="83" t="s">
        <v>528</v>
      </c>
    </row>
    <row r="1018" spans="1:2" ht="15.75" customHeight="1" x14ac:dyDescent="0.25">
      <c r="A1018" s="83">
        <v>1794082</v>
      </c>
      <c r="B1018" s="83" t="s">
        <v>531</v>
      </c>
    </row>
    <row r="1019" spans="1:2" ht="15.75" customHeight="1" x14ac:dyDescent="0.25">
      <c r="A1019" s="83">
        <v>1794082</v>
      </c>
      <c r="B1019" s="83" t="s">
        <v>530</v>
      </c>
    </row>
    <row r="1020" spans="1:2" ht="15.75" customHeight="1" x14ac:dyDescent="0.25">
      <c r="A1020" s="83">
        <v>1794818</v>
      </c>
      <c r="B1020" s="83" t="s">
        <v>524</v>
      </c>
    </row>
    <row r="1021" spans="1:2" ht="15.75" customHeight="1" x14ac:dyDescent="0.25">
      <c r="A1021" s="83">
        <v>1794818</v>
      </c>
      <c r="B1021" s="83" t="s">
        <v>521</v>
      </c>
    </row>
    <row r="1022" spans="1:2" ht="15.75" customHeight="1" x14ac:dyDescent="0.25">
      <c r="A1022" s="83">
        <v>1794868</v>
      </c>
      <c r="B1022" s="83" t="s">
        <v>528</v>
      </c>
    </row>
    <row r="1023" spans="1:2" ht="15.75" customHeight="1" x14ac:dyDescent="0.25">
      <c r="A1023" s="83">
        <v>1794868</v>
      </c>
      <c r="B1023" s="83" t="s">
        <v>522</v>
      </c>
    </row>
    <row r="1024" spans="1:2" ht="15.75" customHeight="1" x14ac:dyDescent="0.25">
      <c r="A1024" s="83">
        <v>1794868</v>
      </c>
      <c r="B1024" s="83" t="s">
        <v>530</v>
      </c>
    </row>
    <row r="1025" spans="1:2" ht="15.75" customHeight="1" x14ac:dyDescent="0.25">
      <c r="A1025" s="83">
        <v>1793744</v>
      </c>
      <c r="B1025" s="83" t="s">
        <v>526</v>
      </c>
    </row>
    <row r="1026" spans="1:2" ht="15.75" customHeight="1" x14ac:dyDescent="0.25">
      <c r="A1026" s="83">
        <v>1793744</v>
      </c>
      <c r="B1026" s="83" t="s">
        <v>522</v>
      </c>
    </row>
    <row r="1027" spans="1:2" ht="15.75" customHeight="1" x14ac:dyDescent="0.25">
      <c r="A1027" s="83">
        <v>1795223</v>
      </c>
      <c r="B1027" s="83" t="s">
        <v>527</v>
      </c>
    </row>
    <row r="1028" spans="1:2" ht="15.75" customHeight="1" x14ac:dyDescent="0.25">
      <c r="A1028" s="83">
        <v>29622</v>
      </c>
      <c r="B1028" s="83" t="s">
        <v>527</v>
      </c>
    </row>
    <row r="1029" spans="1:2" ht="15.75" customHeight="1" x14ac:dyDescent="0.25">
      <c r="A1029" s="83">
        <v>1795357</v>
      </c>
      <c r="B1029" s="83" t="s">
        <v>520</v>
      </c>
    </row>
    <row r="1030" spans="1:2" ht="15.75" customHeight="1" x14ac:dyDescent="0.25">
      <c r="A1030" s="83">
        <v>1795633</v>
      </c>
      <c r="B1030" s="83" t="s">
        <v>521</v>
      </c>
    </row>
    <row r="1031" spans="1:2" ht="15.75" customHeight="1" x14ac:dyDescent="0.25">
      <c r="A1031" s="83">
        <v>611529</v>
      </c>
      <c r="B1031" s="83" t="s">
        <v>518</v>
      </c>
    </row>
    <row r="1032" spans="1:2" ht="15.75" customHeight="1" x14ac:dyDescent="0.25">
      <c r="A1032" s="83">
        <v>1103151</v>
      </c>
      <c r="B1032" s="83" t="s">
        <v>522</v>
      </c>
    </row>
    <row r="1033" spans="1:2" ht="15.75" customHeight="1" x14ac:dyDescent="0.25">
      <c r="A1033" s="83">
        <v>199598</v>
      </c>
      <c r="B1033" s="83" t="s">
        <v>522</v>
      </c>
    </row>
    <row r="1034" spans="1:2" ht="15.75" customHeight="1" x14ac:dyDescent="0.25">
      <c r="A1034" s="83">
        <v>1796585</v>
      </c>
      <c r="B1034" s="83" t="s">
        <v>528</v>
      </c>
    </row>
    <row r="1035" spans="1:2" ht="15.75" customHeight="1" x14ac:dyDescent="0.25">
      <c r="A1035" s="83">
        <v>1796585</v>
      </c>
      <c r="B1035" s="83" t="s">
        <v>521</v>
      </c>
    </row>
    <row r="1036" spans="1:2" ht="15.75" customHeight="1" x14ac:dyDescent="0.25">
      <c r="A1036" s="83">
        <v>1797064</v>
      </c>
      <c r="B1036" s="83" t="s">
        <v>522</v>
      </c>
    </row>
    <row r="1037" spans="1:2" ht="15.75" customHeight="1" x14ac:dyDescent="0.25">
      <c r="A1037" s="83">
        <v>40626</v>
      </c>
      <c r="B1037" s="83" t="s">
        <v>524</v>
      </c>
    </row>
    <row r="1038" spans="1:2" ht="15.75" customHeight="1" x14ac:dyDescent="0.25">
      <c r="A1038" s="83">
        <v>40626</v>
      </c>
      <c r="B1038" s="83" t="s">
        <v>531</v>
      </c>
    </row>
    <row r="1039" spans="1:2" ht="15.75" customHeight="1" x14ac:dyDescent="0.25">
      <c r="A1039" s="83">
        <v>956266</v>
      </c>
      <c r="B1039" s="83" t="s">
        <v>522</v>
      </c>
    </row>
    <row r="1040" spans="1:2" ht="15.75" customHeight="1" x14ac:dyDescent="0.25">
      <c r="A1040" s="83">
        <v>92329</v>
      </c>
      <c r="B1040" s="83" t="s">
        <v>527</v>
      </c>
    </row>
    <row r="1041" spans="1:2" ht="15.75" customHeight="1" x14ac:dyDescent="0.25">
      <c r="A1041" s="83">
        <v>1797388</v>
      </c>
      <c r="B1041" s="83" t="s">
        <v>521</v>
      </c>
    </row>
    <row r="1042" spans="1:2" ht="15.75" customHeight="1" x14ac:dyDescent="0.25">
      <c r="A1042" s="83">
        <v>1797562</v>
      </c>
      <c r="B1042" s="83" t="s">
        <v>524</v>
      </c>
    </row>
    <row r="1043" spans="1:2" ht="15.75" customHeight="1" x14ac:dyDescent="0.25">
      <c r="A1043" s="83">
        <v>1797562</v>
      </c>
      <c r="B1043" s="83" t="s">
        <v>529</v>
      </c>
    </row>
    <row r="1044" spans="1:2" ht="15.75" customHeight="1" x14ac:dyDescent="0.25">
      <c r="A1044" s="83">
        <v>1798107</v>
      </c>
      <c r="B1044" s="83" t="s">
        <v>528</v>
      </c>
    </row>
    <row r="1045" spans="1:2" ht="15.75" customHeight="1" x14ac:dyDescent="0.25">
      <c r="A1045" s="83">
        <v>1798185</v>
      </c>
      <c r="B1045" s="83" t="s">
        <v>532</v>
      </c>
    </row>
    <row r="1046" spans="1:2" ht="15.75" customHeight="1" x14ac:dyDescent="0.25">
      <c r="A1046" s="83">
        <v>753227</v>
      </c>
      <c r="B1046" s="83" t="s">
        <v>524</v>
      </c>
    </row>
    <row r="1047" spans="1:2" ht="15.75" customHeight="1" x14ac:dyDescent="0.25">
      <c r="A1047" s="83">
        <v>753227</v>
      </c>
      <c r="B1047" s="83" t="s">
        <v>522</v>
      </c>
    </row>
    <row r="1048" spans="1:2" ht="15.75" customHeight="1" x14ac:dyDescent="0.25">
      <c r="A1048" s="83">
        <v>1798208</v>
      </c>
      <c r="B1048" s="83" t="s">
        <v>528</v>
      </c>
    </row>
    <row r="1049" spans="1:2" ht="15.75" customHeight="1" x14ac:dyDescent="0.25">
      <c r="A1049" s="83">
        <v>1798242</v>
      </c>
      <c r="B1049" s="83" t="s">
        <v>521</v>
      </c>
    </row>
    <row r="1050" spans="1:2" ht="15.75" customHeight="1" x14ac:dyDescent="0.25">
      <c r="A1050" s="83">
        <v>1798246</v>
      </c>
      <c r="B1050" s="83" t="s">
        <v>522</v>
      </c>
    </row>
    <row r="1051" spans="1:2" ht="15.75" customHeight="1" x14ac:dyDescent="0.25">
      <c r="A1051" s="83">
        <v>1798366</v>
      </c>
      <c r="B1051" s="83" t="s">
        <v>528</v>
      </c>
    </row>
    <row r="1052" spans="1:2" ht="15.75" customHeight="1" x14ac:dyDescent="0.25">
      <c r="A1052" s="83">
        <v>1798888</v>
      </c>
      <c r="B1052" s="83" t="s">
        <v>528</v>
      </c>
    </row>
    <row r="1053" spans="1:2" ht="15.75" customHeight="1" x14ac:dyDescent="0.25">
      <c r="A1053" s="83">
        <v>1799052</v>
      </c>
      <c r="B1053" s="83" t="s">
        <v>519</v>
      </c>
    </row>
    <row r="1054" spans="1:2" ht="15.75" customHeight="1" x14ac:dyDescent="0.25">
      <c r="A1054" s="83">
        <v>1799077</v>
      </c>
      <c r="B1054" s="83" t="s">
        <v>521</v>
      </c>
    </row>
    <row r="1055" spans="1:2" ht="15.75" customHeight="1" x14ac:dyDescent="0.25">
      <c r="A1055" s="83">
        <v>1799077</v>
      </c>
      <c r="B1055" s="83" t="s">
        <v>527</v>
      </c>
    </row>
    <row r="1056" spans="1:2" ht="15.75" customHeight="1" x14ac:dyDescent="0.25">
      <c r="A1056" s="83">
        <v>1799346</v>
      </c>
      <c r="B1056" s="83" t="s">
        <v>524</v>
      </c>
    </row>
    <row r="1057" spans="1:2" ht="15.75" customHeight="1" x14ac:dyDescent="0.25">
      <c r="A1057" s="83">
        <v>1799346</v>
      </c>
      <c r="B1057" s="83" t="s">
        <v>521</v>
      </c>
    </row>
    <row r="1058" spans="1:2" ht="15.75" customHeight="1" x14ac:dyDescent="0.25">
      <c r="A1058" s="83">
        <v>1799224</v>
      </c>
      <c r="B1058" s="83" t="s">
        <v>529</v>
      </c>
    </row>
    <row r="1059" spans="1:2" ht="15.75" customHeight="1" x14ac:dyDescent="0.25">
      <c r="A1059" s="83">
        <v>1539531</v>
      </c>
      <c r="B1059" s="83" t="s">
        <v>521</v>
      </c>
    </row>
    <row r="1060" spans="1:2" ht="15.75" customHeight="1" x14ac:dyDescent="0.25">
      <c r="A1060" s="83">
        <v>1539531</v>
      </c>
      <c r="B1060" s="83" t="s">
        <v>527</v>
      </c>
    </row>
    <row r="1061" spans="1:2" ht="15.75" customHeight="1" x14ac:dyDescent="0.25">
      <c r="A1061" s="83">
        <v>1799558</v>
      </c>
      <c r="B1061" s="83" t="s">
        <v>522</v>
      </c>
    </row>
    <row r="1062" spans="1:2" ht="15.75" customHeight="1" x14ac:dyDescent="0.25">
      <c r="A1062" s="83">
        <v>1799558</v>
      </c>
      <c r="B1062" s="83" t="s">
        <v>530</v>
      </c>
    </row>
    <row r="1063" spans="1:2" ht="15.75" customHeight="1" x14ac:dyDescent="0.25">
      <c r="A1063" s="83">
        <v>76584</v>
      </c>
      <c r="B1063" s="83" t="s">
        <v>524</v>
      </c>
    </row>
    <row r="1064" spans="1:2" ht="15.75" customHeight="1" x14ac:dyDescent="0.25">
      <c r="A1064" s="83">
        <v>1799561</v>
      </c>
      <c r="B1064" s="83" t="s">
        <v>524</v>
      </c>
    </row>
    <row r="1065" spans="1:2" ht="15.75" customHeight="1" x14ac:dyDescent="0.25">
      <c r="A1065" s="83">
        <v>307437</v>
      </c>
      <c r="B1065" s="83" t="s">
        <v>528</v>
      </c>
    </row>
    <row r="1066" spans="1:2" ht="15.75" customHeight="1" x14ac:dyDescent="0.25">
      <c r="A1066" s="83">
        <v>1799531</v>
      </c>
      <c r="B1066" s="83" t="s">
        <v>519</v>
      </c>
    </row>
    <row r="1067" spans="1:2" ht="15.75" customHeight="1" x14ac:dyDescent="0.25">
      <c r="A1067" s="83">
        <v>1799577</v>
      </c>
      <c r="B1067" s="83" t="s">
        <v>528</v>
      </c>
    </row>
    <row r="1068" spans="1:2" ht="15.75" customHeight="1" x14ac:dyDescent="0.25">
      <c r="A1068" s="83">
        <v>526020</v>
      </c>
      <c r="B1068" s="83" t="s">
        <v>527</v>
      </c>
    </row>
    <row r="1069" spans="1:2" ht="15.75" customHeight="1" x14ac:dyDescent="0.25">
      <c r="A1069" s="83">
        <v>1800018</v>
      </c>
      <c r="B1069" s="83" t="s">
        <v>521</v>
      </c>
    </row>
    <row r="1070" spans="1:2" ht="15.75" customHeight="1" x14ac:dyDescent="0.25">
      <c r="A1070" s="83">
        <v>79988</v>
      </c>
      <c r="B1070" s="83" t="s">
        <v>532</v>
      </c>
    </row>
    <row r="1071" spans="1:2" ht="15.75" customHeight="1" x14ac:dyDescent="0.25">
      <c r="A1071" s="83">
        <v>79988</v>
      </c>
      <c r="B1071" s="83" t="s">
        <v>524</v>
      </c>
    </row>
    <row r="1072" spans="1:2" ht="15.75" customHeight="1" x14ac:dyDescent="0.25">
      <c r="A1072" s="83">
        <v>1800411</v>
      </c>
      <c r="B1072" s="83" t="s">
        <v>528</v>
      </c>
    </row>
    <row r="1073" spans="1:2" ht="15.75" customHeight="1" x14ac:dyDescent="0.25">
      <c r="A1073" s="83">
        <v>1800411</v>
      </c>
      <c r="B1073" s="83" t="s">
        <v>522</v>
      </c>
    </row>
    <row r="1074" spans="1:2" ht="15.75" customHeight="1" x14ac:dyDescent="0.25">
      <c r="A1074" s="83">
        <v>1798780</v>
      </c>
      <c r="B1074" s="83" t="s">
        <v>532</v>
      </c>
    </row>
    <row r="1075" spans="1:2" ht="15.75" customHeight="1" x14ac:dyDescent="0.25">
      <c r="A1075" s="83">
        <v>1800261</v>
      </c>
      <c r="B1075" s="83" t="s">
        <v>528</v>
      </c>
    </row>
    <row r="1076" spans="1:2" ht="15.75" customHeight="1" x14ac:dyDescent="0.25">
      <c r="A1076" s="83">
        <v>1800261</v>
      </c>
      <c r="B1076" s="83" t="s">
        <v>522</v>
      </c>
    </row>
    <row r="1077" spans="1:2" ht="15.75" customHeight="1" x14ac:dyDescent="0.25">
      <c r="A1077" s="83">
        <v>1801252</v>
      </c>
      <c r="B1077" s="83" t="s">
        <v>519</v>
      </c>
    </row>
    <row r="1078" spans="1:2" ht="15.75" customHeight="1" x14ac:dyDescent="0.25">
      <c r="A1078" s="83">
        <v>1801252</v>
      </c>
      <c r="B1078" s="83" t="s">
        <v>521</v>
      </c>
    </row>
    <row r="1079" spans="1:2" ht="15.75" customHeight="1" x14ac:dyDescent="0.25">
      <c r="A1079" s="83">
        <v>1801286</v>
      </c>
      <c r="B1079" s="83" t="s">
        <v>524</v>
      </c>
    </row>
    <row r="1080" spans="1:2" ht="15.75" customHeight="1" x14ac:dyDescent="0.25">
      <c r="A1080" s="83">
        <v>1801280</v>
      </c>
      <c r="B1080" s="83" t="s">
        <v>524</v>
      </c>
    </row>
    <row r="1081" spans="1:2" ht="15.75" customHeight="1" x14ac:dyDescent="0.25">
      <c r="A1081" s="83">
        <v>1801297</v>
      </c>
      <c r="B1081" s="83" t="s">
        <v>526</v>
      </c>
    </row>
    <row r="1082" spans="1:2" ht="15.75" customHeight="1" x14ac:dyDescent="0.25">
      <c r="A1082" s="83">
        <v>1801973</v>
      </c>
      <c r="B1082" s="83" t="s">
        <v>531</v>
      </c>
    </row>
    <row r="1083" spans="1:2" ht="15.75" customHeight="1" x14ac:dyDescent="0.25">
      <c r="A1083" s="83">
        <v>1801973</v>
      </c>
      <c r="B1083" s="83" t="s">
        <v>524</v>
      </c>
    </row>
    <row r="1084" spans="1:2" ht="15.75" customHeight="1" x14ac:dyDescent="0.25">
      <c r="A1084" s="83">
        <v>1801973</v>
      </c>
      <c r="B1084" s="83" t="s">
        <v>521</v>
      </c>
    </row>
    <row r="1085" spans="1:2" ht="15.75" customHeight="1" x14ac:dyDescent="0.25">
      <c r="A1085" s="83">
        <v>1802164</v>
      </c>
      <c r="B1085" s="83" t="s">
        <v>529</v>
      </c>
    </row>
    <row r="1086" spans="1:2" ht="15.75" customHeight="1" x14ac:dyDescent="0.25">
      <c r="A1086" s="83">
        <v>1802232</v>
      </c>
      <c r="B1086" s="83" t="s">
        <v>524</v>
      </c>
    </row>
    <row r="1087" spans="1:2" ht="15.75" customHeight="1" x14ac:dyDescent="0.25">
      <c r="A1087" s="83">
        <v>1802244</v>
      </c>
      <c r="B1087" s="83" t="s">
        <v>528</v>
      </c>
    </row>
    <row r="1088" spans="1:2" ht="15.75" customHeight="1" x14ac:dyDescent="0.25">
      <c r="A1088" s="83">
        <v>1802244</v>
      </c>
      <c r="B1088" s="83" t="s">
        <v>522</v>
      </c>
    </row>
    <row r="1089" spans="1:2" ht="15.75" customHeight="1" x14ac:dyDescent="0.25">
      <c r="A1089" s="83">
        <v>1802776</v>
      </c>
      <c r="B1089" s="83" t="s">
        <v>522</v>
      </c>
    </row>
    <row r="1090" spans="1:2" ht="15.75" customHeight="1" x14ac:dyDescent="0.25">
      <c r="A1090" s="83">
        <v>1329249</v>
      </c>
      <c r="B1090" s="83" t="s">
        <v>524</v>
      </c>
    </row>
    <row r="1091" spans="1:2" ht="15.75" customHeight="1" x14ac:dyDescent="0.25">
      <c r="A1091" s="83">
        <v>844826</v>
      </c>
      <c r="B1091" s="83" t="s">
        <v>524</v>
      </c>
    </row>
    <row r="1092" spans="1:2" ht="15.75" customHeight="1" x14ac:dyDescent="0.25">
      <c r="A1092" s="83">
        <v>885499</v>
      </c>
      <c r="B1092" s="83" t="s">
        <v>527</v>
      </c>
    </row>
    <row r="1093" spans="1:2" ht="15.75" customHeight="1" x14ac:dyDescent="0.25">
      <c r="A1093" s="83">
        <v>1803662</v>
      </c>
      <c r="B1093" s="83" t="s">
        <v>524</v>
      </c>
    </row>
    <row r="1094" spans="1:2" ht="15.75" customHeight="1" x14ac:dyDescent="0.25">
      <c r="A1094" s="83">
        <v>471466</v>
      </c>
      <c r="B1094" s="83" t="s">
        <v>522</v>
      </c>
    </row>
    <row r="1095" spans="1:2" ht="15.75" customHeight="1" x14ac:dyDescent="0.25">
      <c r="A1095" s="83">
        <v>471466</v>
      </c>
      <c r="B1095" s="83" t="s">
        <v>524</v>
      </c>
    </row>
    <row r="1096" spans="1:2" ht="15.75" customHeight="1" x14ac:dyDescent="0.25">
      <c r="A1096" s="83">
        <v>776486</v>
      </c>
      <c r="B1096" s="83" t="s">
        <v>518</v>
      </c>
    </row>
    <row r="1097" spans="1:2" ht="15.75" customHeight="1" x14ac:dyDescent="0.25">
      <c r="A1097" s="83">
        <v>1803854</v>
      </c>
      <c r="B1097" s="83" t="s">
        <v>522</v>
      </c>
    </row>
    <row r="1098" spans="1:2" ht="15.75" customHeight="1" x14ac:dyDescent="0.25">
      <c r="A1098" s="83">
        <v>1803861</v>
      </c>
      <c r="B1098" s="83" t="s">
        <v>522</v>
      </c>
    </row>
    <row r="1099" spans="1:2" ht="15.75" customHeight="1" x14ac:dyDescent="0.25">
      <c r="A1099" s="83">
        <v>1803870</v>
      </c>
      <c r="B1099" s="83" t="s">
        <v>521</v>
      </c>
    </row>
    <row r="1100" spans="1:2" ht="15.75" customHeight="1" x14ac:dyDescent="0.25">
      <c r="A1100" s="83">
        <v>1803870</v>
      </c>
      <c r="B1100" s="83" t="s">
        <v>527</v>
      </c>
    </row>
    <row r="1101" spans="1:2" ht="15.75" customHeight="1" x14ac:dyDescent="0.25">
      <c r="A1101" s="83">
        <v>1803865</v>
      </c>
      <c r="B1101" s="83" t="s">
        <v>524</v>
      </c>
    </row>
    <row r="1102" spans="1:2" ht="15.75" customHeight="1" x14ac:dyDescent="0.25">
      <c r="A1102" s="83">
        <v>1804410</v>
      </c>
      <c r="B1102" s="83" t="s">
        <v>522</v>
      </c>
    </row>
    <row r="1103" spans="1:2" ht="15.75" customHeight="1" x14ac:dyDescent="0.25">
      <c r="A1103" s="83">
        <v>1804372</v>
      </c>
      <c r="B1103" s="83" t="s">
        <v>524</v>
      </c>
    </row>
    <row r="1104" spans="1:2" ht="15.75" customHeight="1" x14ac:dyDescent="0.25">
      <c r="A1104" s="83">
        <v>1111149</v>
      </c>
      <c r="B1104" s="83" t="s">
        <v>522</v>
      </c>
    </row>
    <row r="1105" spans="1:2" ht="15.75" customHeight="1" x14ac:dyDescent="0.25">
      <c r="A1105" s="83">
        <v>1804656</v>
      </c>
      <c r="B1105" s="83" t="s">
        <v>527</v>
      </c>
    </row>
    <row r="1106" spans="1:2" ht="15.75" customHeight="1" x14ac:dyDescent="0.25">
      <c r="A1106" s="83">
        <v>1728132</v>
      </c>
      <c r="B1106" s="83" t="s">
        <v>531</v>
      </c>
    </row>
    <row r="1107" spans="1:2" ht="15.75" customHeight="1" x14ac:dyDescent="0.25">
      <c r="A1107" s="83">
        <v>1804681</v>
      </c>
      <c r="B1107" s="83" t="s">
        <v>521</v>
      </c>
    </row>
    <row r="1108" spans="1:2" ht="15.75" customHeight="1" x14ac:dyDescent="0.25">
      <c r="A1108" s="83">
        <v>1804685</v>
      </c>
      <c r="B1108" s="83" t="s">
        <v>529</v>
      </c>
    </row>
    <row r="1109" spans="1:2" ht="15.75" customHeight="1" x14ac:dyDescent="0.25">
      <c r="A1109" s="83">
        <v>1804685</v>
      </c>
      <c r="B1109" s="83" t="s">
        <v>521</v>
      </c>
    </row>
    <row r="1110" spans="1:2" ht="15.75" customHeight="1" x14ac:dyDescent="0.25">
      <c r="A1110" s="83">
        <v>1804685</v>
      </c>
      <c r="B1110" s="83" t="s">
        <v>522</v>
      </c>
    </row>
    <row r="1111" spans="1:2" ht="15.75" customHeight="1" x14ac:dyDescent="0.25">
      <c r="A1111" s="83">
        <v>1804692</v>
      </c>
      <c r="B1111" s="83" t="s">
        <v>522</v>
      </c>
    </row>
    <row r="1112" spans="1:2" ht="15.75" customHeight="1" x14ac:dyDescent="0.25">
      <c r="A1112" s="83">
        <v>1635823</v>
      </c>
      <c r="B1112" s="83" t="s">
        <v>518</v>
      </c>
    </row>
    <row r="1113" spans="1:2" ht="15.75" customHeight="1" x14ac:dyDescent="0.25">
      <c r="A1113" s="83">
        <v>1804946</v>
      </c>
      <c r="B1113" s="83" t="s">
        <v>526</v>
      </c>
    </row>
    <row r="1114" spans="1:2" ht="15.75" customHeight="1" x14ac:dyDescent="0.25">
      <c r="A1114" s="83">
        <v>1804946</v>
      </c>
      <c r="B1114" s="83" t="s">
        <v>524</v>
      </c>
    </row>
    <row r="1115" spans="1:2" ht="15.75" customHeight="1" x14ac:dyDescent="0.25">
      <c r="A1115" s="83">
        <v>1804946</v>
      </c>
      <c r="B1115" s="83" t="s">
        <v>522</v>
      </c>
    </row>
    <row r="1116" spans="1:2" ht="15.75" customHeight="1" x14ac:dyDescent="0.25">
      <c r="A1116" s="83">
        <v>1030059</v>
      </c>
      <c r="B1116" s="83" t="s">
        <v>522</v>
      </c>
    </row>
    <row r="1117" spans="1:2" ht="15.75" customHeight="1" x14ac:dyDescent="0.25">
      <c r="A1117" s="83">
        <v>235526</v>
      </c>
      <c r="B1117" s="83" t="s">
        <v>527</v>
      </c>
    </row>
    <row r="1118" spans="1:2" ht="15.75" customHeight="1" x14ac:dyDescent="0.25">
      <c r="A1118" s="83">
        <v>582753</v>
      </c>
      <c r="B1118" s="83" t="s">
        <v>532</v>
      </c>
    </row>
    <row r="1119" spans="1:2" ht="15.75" customHeight="1" x14ac:dyDescent="0.25">
      <c r="A1119" s="83">
        <v>582753</v>
      </c>
      <c r="B1119" s="83" t="s">
        <v>521</v>
      </c>
    </row>
    <row r="1120" spans="1:2" ht="15.75" customHeight="1" x14ac:dyDescent="0.25">
      <c r="A1120" s="83">
        <v>1805027</v>
      </c>
      <c r="B1120" s="83" t="s">
        <v>521</v>
      </c>
    </row>
    <row r="1121" spans="1:2" ht="15.75" customHeight="1" x14ac:dyDescent="0.25">
      <c r="A1121" s="83">
        <v>1805034</v>
      </c>
      <c r="B1121" s="83" t="s">
        <v>531</v>
      </c>
    </row>
    <row r="1122" spans="1:2" ht="15.75" customHeight="1" x14ac:dyDescent="0.25">
      <c r="A1122" s="83">
        <v>64137</v>
      </c>
      <c r="B1122" s="83" t="s">
        <v>531</v>
      </c>
    </row>
    <row r="1123" spans="1:2" ht="15.75" customHeight="1" x14ac:dyDescent="0.25">
      <c r="A1123" s="83">
        <v>1805568</v>
      </c>
      <c r="B1123" s="83" t="s">
        <v>521</v>
      </c>
    </row>
    <row r="1124" spans="1:2" ht="15.75" customHeight="1" x14ac:dyDescent="0.25">
      <c r="A1124" s="83">
        <v>1805791</v>
      </c>
      <c r="B1124" s="83" t="s">
        <v>525</v>
      </c>
    </row>
    <row r="1125" spans="1:2" ht="15.75" customHeight="1" x14ac:dyDescent="0.25">
      <c r="A1125" s="83">
        <v>1071757</v>
      </c>
      <c r="B1125" s="83" t="s">
        <v>522</v>
      </c>
    </row>
    <row r="1126" spans="1:2" ht="15.75" customHeight="1" x14ac:dyDescent="0.25">
      <c r="A1126" s="83">
        <v>637502</v>
      </c>
      <c r="B1126" s="83" t="s">
        <v>527</v>
      </c>
    </row>
    <row r="1127" spans="1:2" ht="15.75" customHeight="1" x14ac:dyDescent="0.25">
      <c r="A1127" s="83">
        <v>1805797</v>
      </c>
      <c r="B1127" s="83" t="s">
        <v>527</v>
      </c>
    </row>
    <row r="1128" spans="1:2" ht="15.75" customHeight="1" x14ac:dyDescent="0.25">
      <c r="A1128" s="83">
        <v>1805813</v>
      </c>
      <c r="B1128" s="83" t="s">
        <v>524</v>
      </c>
    </row>
    <row r="1129" spans="1:2" ht="15.75" customHeight="1" x14ac:dyDescent="0.25">
      <c r="A1129" s="83">
        <v>1021307</v>
      </c>
      <c r="B1129" s="83" t="s">
        <v>521</v>
      </c>
    </row>
    <row r="1130" spans="1:2" ht="15.75" customHeight="1" x14ac:dyDescent="0.25">
      <c r="A1130" s="83">
        <v>287199</v>
      </c>
      <c r="B1130" s="83" t="s">
        <v>531</v>
      </c>
    </row>
    <row r="1131" spans="1:2" ht="15.75" customHeight="1" x14ac:dyDescent="0.25">
      <c r="A1131" s="83">
        <v>287199</v>
      </c>
      <c r="B1131" s="83" t="s">
        <v>521</v>
      </c>
    </row>
    <row r="1132" spans="1:2" ht="15.75" customHeight="1" x14ac:dyDescent="0.25">
      <c r="A1132" s="83">
        <v>1805828</v>
      </c>
      <c r="B1132" s="83" t="s">
        <v>524</v>
      </c>
    </row>
    <row r="1133" spans="1:2" ht="15.75" customHeight="1" x14ac:dyDescent="0.25">
      <c r="A1133" s="83">
        <v>1805828</v>
      </c>
      <c r="B1133" s="83" t="s">
        <v>521</v>
      </c>
    </row>
    <row r="1134" spans="1:2" ht="15.75" customHeight="1" x14ac:dyDescent="0.25">
      <c r="A1134" s="83">
        <v>1805828</v>
      </c>
      <c r="B1134" s="83" t="s">
        <v>527</v>
      </c>
    </row>
    <row r="1135" spans="1:2" ht="15.75" customHeight="1" x14ac:dyDescent="0.25">
      <c r="A1135" s="83">
        <v>1783967</v>
      </c>
      <c r="B1135" s="83" t="s">
        <v>520</v>
      </c>
    </row>
    <row r="1136" spans="1:2" ht="15.75" customHeight="1" x14ac:dyDescent="0.25">
      <c r="A1136" s="83">
        <v>1784286</v>
      </c>
      <c r="B1136" s="83" t="s">
        <v>526</v>
      </c>
    </row>
    <row r="1137" spans="1:2" ht="15.75" customHeight="1" x14ac:dyDescent="0.25">
      <c r="A1137" s="83" t="s">
        <v>540</v>
      </c>
      <c r="B1137" s="83" t="s">
        <v>519</v>
      </c>
    </row>
    <row r="1138" spans="1:2" ht="15.75" customHeight="1" x14ac:dyDescent="0.25">
      <c r="A1138" s="83">
        <v>1783141</v>
      </c>
      <c r="B1138" s="83" t="s">
        <v>524</v>
      </c>
    </row>
    <row r="1139" spans="1:2" ht="15.75" customHeight="1" x14ac:dyDescent="0.25">
      <c r="A1139" s="83">
        <v>1784666</v>
      </c>
      <c r="B1139" s="83" t="s">
        <v>522</v>
      </c>
    </row>
    <row r="1140" spans="1:2" ht="15.75" customHeight="1" x14ac:dyDescent="0.25">
      <c r="A1140" s="83">
        <v>1784666</v>
      </c>
      <c r="B1140" s="83" t="s">
        <v>527</v>
      </c>
    </row>
    <row r="1141" spans="1:2" ht="15.75" customHeight="1" x14ac:dyDescent="0.25">
      <c r="A1141" s="83">
        <v>926039</v>
      </c>
      <c r="B1141" s="83" t="s">
        <v>524</v>
      </c>
    </row>
    <row r="1142" spans="1:2" ht="15.75" customHeight="1" x14ac:dyDescent="0.25">
      <c r="A1142" s="83">
        <v>1784491</v>
      </c>
      <c r="B1142" s="83" t="s">
        <v>518</v>
      </c>
    </row>
    <row r="1143" spans="1:2" ht="15.75" customHeight="1" x14ac:dyDescent="0.25">
      <c r="A1143" s="83">
        <v>462046</v>
      </c>
      <c r="B1143" s="83" t="s">
        <v>518</v>
      </c>
    </row>
    <row r="1144" spans="1:2" ht="15.75" customHeight="1" x14ac:dyDescent="0.25">
      <c r="A1144" s="83">
        <v>1785962</v>
      </c>
      <c r="B1144" s="83" t="s">
        <v>521</v>
      </c>
    </row>
    <row r="1145" spans="1:2" ht="15.75" customHeight="1" x14ac:dyDescent="0.25">
      <c r="A1145" s="83">
        <v>1785994</v>
      </c>
      <c r="B1145" s="83" t="s">
        <v>529</v>
      </c>
    </row>
    <row r="1146" spans="1:2" ht="15.75" customHeight="1" x14ac:dyDescent="0.25">
      <c r="A1146" s="83">
        <v>1786023</v>
      </c>
      <c r="B1146" s="83" t="s">
        <v>522</v>
      </c>
    </row>
    <row r="1147" spans="1:2" ht="15.75" customHeight="1" x14ac:dyDescent="0.25">
      <c r="A1147" s="83">
        <v>861066</v>
      </c>
      <c r="B1147" s="83" t="s">
        <v>521</v>
      </c>
    </row>
    <row r="1148" spans="1:2" ht="15.75" customHeight="1" x14ac:dyDescent="0.25">
      <c r="A1148" s="83">
        <v>861066</v>
      </c>
      <c r="B1148" s="83" t="s">
        <v>527</v>
      </c>
    </row>
    <row r="1149" spans="1:2" ht="15.75" customHeight="1" x14ac:dyDescent="0.25">
      <c r="A1149" s="83">
        <v>1786561</v>
      </c>
      <c r="B1149" s="83" t="s">
        <v>518</v>
      </c>
    </row>
    <row r="1150" spans="1:2" ht="15.75" customHeight="1" x14ac:dyDescent="0.25">
      <c r="A1150" s="83">
        <v>1786561</v>
      </c>
      <c r="B1150" s="83" t="s">
        <v>519</v>
      </c>
    </row>
    <row r="1151" spans="1:2" ht="15.75" customHeight="1" x14ac:dyDescent="0.25">
      <c r="A1151" s="83">
        <v>1786769</v>
      </c>
      <c r="B1151" s="83" t="s">
        <v>520</v>
      </c>
    </row>
    <row r="1152" spans="1:2" ht="15.75" customHeight="1" x14ac:dyDescent="0.25">
      <c r="A1152" s="83">
        <v>1280355</v>
      </c>
      <c r="B1152" s="83" t="s">
        <v>531</v>
      </c>
    </row>
    <row r="1153" spans="1:2" ht="15.75" customHeight="1" x14ac:dyDescent="0.25">
      <c r="A1153" s="83">
        <v>1685496</v>
      </c>
      <c r="B1153" s="83" t="s">
        <v>520</v>
      </c>
    </row>
    <row r="1154" spans="1:2" ht="15.75" customHeight="1" x14ac:dyDescent="0.25">
      <c r="A1154" s="83">
        <v>1119568</v>
      </c>
      <c r="B1154" s="83" t="s">
        <v>522</v>
      </c>
    </row>
    <row r="1155" spans="1:2" ht="15.75" customHeight="1" x14ac:dyDescent="0.25">
      <c r="A1155" s="83">
        <v>1788272</v>
      </c>
      <c r="B1155" s="83" t="s">
        <v>519</v>
      </c>
    </row>
    <row r="1156" spans="1:2" ht="15.75" customHeight="1" x14ac:dyDescent="0.25">
      <c r="A1156" s="83">
        <v>721828</v>
      </c>
      <c r="B1156" s="83" t="s">
        <v>536</v>
      </c>
    </row>
    <row r="1157" spans="1:2" ht="15.75" customHeight="1" x14ac:dyDescent="0.25">
      <c r="A1157" s="83">
        <v>721828</v>
      </c>
      <c r="B1157" s="83" t="s">
        <v>519</v>
      </c>
    </row>
    <row r="1158" spans="1:2" ht="15.75" customHeight="1" x14ac:dyDescent="0.25">
      <c r="A1158" s="83">
        <v>1760538</v>
      </c>
      <c r="B1158" s="83" t="s">
        <v>536</v>
      </c>
    </row>
    <row r="1159" spans="1:2" ht="15.75" customHeight="1" x14ac:dyDescent="0.25">
      <c r="A1159" s="83">
        <v>1789559</v>
      </c>
      <c r="B1159" s="83" t="s">
        <v>529</v>
      </c>
    </row>
    <row r="1160" spans="1:2" ht="15.75" customHeight="1" x14ac:dyDescent="0.25">
      <c r="A1160" s="83">
        <v>1627858</v>
      </c>
      <c r="B1160" s="83" t="s">
        <v>527</v>
      </c>
    </row>
    <row r="1161" spans="1:2" ht="15.75" customHeight="1" x14ac:dyDescent="0.25">
      <c r="A1161" s="83">
        <v>1627004</v>
      </c>
      <c r="B1161" s="83" t="s">
        <v>527</v>
      </c>
    </row>
    <row r="1162" spans="1:2" ht="15.75" customHeight="1" x14ac:dyDescent="0.25">
      <c r="A1162" s="83">
        <v>1335124</v>
      </c>
      <c r="B1162" s="83" t="s">
        <v>527</v>
      </c>
    </row>
    <row r="1163" spans="1:2" ht="15.75" customHeight="1" x14ac:dyDescent="0.25">
      <c r="A1163" s="83">
        <v>1790934</v>
      </c>
      <c r="B1163" s="83" t="s">
        <v>522</v>
      </c>
    </row>
    <row r="1164" spans="1:2" ht="15.75" customHeight="1" x14ac:dyDescent="0.25">
      <c r="A1164" s="83">
        <v>1790928</v>
      </c>
      <c r="B1164" s="83" t="s">
        <v>522</v>
      </c>
    </row>
    <row r="1165" spans="1:2" ht="15.75" customHeight="1" x14ac:dyDescent="0.25">
      <c r="A1165" s="83">
        <v>73567</v>
      </c>
      <c r="B1165" s="83" t="s">
        <v>524</v>
      </c>
    </row>
    <row r="1166" spans="1:2" ht="15.75" customHeight="1" x14ac:dyDescent="0.25">
      <c r="A1166" s="83">
        <v>1791400</v>
      </c>
      <c r="B1166" s="83" t="s">
        <v>527</v>
      </c>
    </row>
    <row r="1167" spans="1:2" ht="15.75" customHeight="1" x14ac:dyDescent="0.25">
      <c r="A1167" s="83">
        <v>1792086</v>
      </c>
      <c r="B1167" s="83" t="s">
        <v>521</v>
      </c>
    </row>
    <row r="1168" spans="1:2" ht="15.75" customHeight="1" x14ac:dyDescent="0.25">
      <c r="A1168" s="83">
        <v>1792090</v>
      </c>
      <c r="B1168" s="83" t="s">
        <v>522</v>
      </c>
    </row>
    <row r="1169" spans="1:2" ht="15.75" customHeight="1" x14ac:dyDescent="0.25">
      <c r="A1169" s="83">
        <v>1792216</v>
      </c>
      <c r="B1169" s="83" t="s">
        <v>524</v>
      </c>
    </row>
    <row r="1170" spans="1:2" ht="15.75" customHeight="1" x14ac:dyDescent="0.25">
      <c r="A1170" s="83">
        <v>1792216</v>
      </c>
      <c r="B1170" s="83" t="s">
        <v>521</v>
      </c>
    </row>
    <row r="1171" spans="1:2" ht="15.75" customHeight="1" x14ac:dyDescent="0.25">
      <c r="A1171" s="83">
        <v>1792719</v>
      </c>
      <c r="B1171" s="83" t="s">
        <v>528</v>
      </c>
    </row>
    <row r="1172" spans="1:2" ht="15.75" customHeight="1" x14ac:dyDescent="0.25">
      <c r="A1172" s="83">
        <v>1792719</v>
      </c>
      <c r="B1172" s="83" t="s">
        <v>524</v>
      </c>
    </row>
    <row r="1173" spans="1:2" ht="15.75" customHeight="1" x14ac:dyDescent="0.25">
      <c r="A1173" s="83">
        <v>1768801</v>
      </c>
      <c r="B1173" s="83" t="s">
        <v>529</v>
      </c>
    </row>
    <row r="1174" spans="1:2" ht="15.75" customHeight="1" x14ac:dyDescent="0.25">
      <c r="A1174" s="83">
        <v>1793030</v>
      </c>
      <c r="B1174" s="83" t="s">
        <v>528</v>
      </c>
    </row>
    <row r="1175" spans="1:2" ht="15.75" customHeight="1" x14ac:dyDescent="0.25">
      <c r="A1175" s="83">
        <v>1793030</v>
      </c>
      <c r="B1175" s="83" t="s">
        <v>526</v>
      </c>
    </row>
    <row r="1176" spans="1:2" ht="15.75" customHeight="1" x14ac:dyDescent="0.25">
      <c r="A1176" s="83">
        <v>1793061</v>
      </c>
      <c r="B1176" s="83" t="s">
        <v>521</v>
      </c>
    </row>
    <row r="1177" spans="1:2" ht="15.75" customHeight="1" x14ac:dyDescent="0.25">
      <c r="A1177" s="83">
        <v>7008</v>
      </c>
      <c r="B1177" s="83" t="s">
        <v>532</v>
      </c>
    </row>
    <row r="1178" spans="1:2" ht="15.75" customHeight="1" x14ac:dyDescent="0.25">
      <c r="A1178" s="83">
        <v>1793665</v>
      </c>
      <c r="B1178" s="83" t="s">
        <v>530</v>
      </c>
    </row>
    <row r="1179" spans="1:2" ht="15.75" customHeight="1" x14ac:dyDescent="0.25">
      <c r="A1179" s="83">
        <v>285651</v>
      </c>
      <c r="B1179" s="83" t="s">
        <v>521</v>
      </c>
    </row>
    <row r="1180" spans="1:2" ht="15.75" customHeight="1" x14ac:dyDescent="0.25">
      <c r="A1180" s="83">
        <v>1793806</v>
      </c>
      <c r="B1180" s="83" t="s">
        <v>522</v>
      </c>
    </row>
    <row r="1181" spans="1:2" ht="15.75" customHeight="1" x14ac:dyDescent="0.25">
      <c r="A1181" s="83">
        <v>1793799</v>
      </c>
      <c r="B1181" s="83" t="s">
        <v>523</v>
      </c>
    </row>
    <row r="1182" spans="1:2" ht="15.75" customHeight="1" x14ac:dyDescent="0.25">
      <c r="A1182" s="83">
        <v>1793952</v>
      </c>
      <c r="B1182" s="83" t="s">
        <v>522</v>
      </c>
    </row>
    <row r="1183" spans="1:2" ht="15.75" customHeight="1" x14ac:dyDescent="0.25">
      <c r="A1183" s="83">
        <v>1793916</v>
      </c>
      <c r="B1183" s="83" t="s">
        <v>521</v>
      </c>
    </row>
    <row r="1184" spans="1:2" ht="15.75" customHeight="1" x14ac:dyDescent="0.25">
      <c r="A1184" s="83">
        <v>1637552</v>
      </c>
      <c r="B1184" s="83" t="s">
        <v>520</v>
      </c>
    </row>
    <row r="1185" spans="1:2" ht="15.75" customHeight="1" x14ac:dyDescent="0.25">
      <c r="A1185" s="83">
        <v>1637552</v>
      </c>
      <c r="B1185" s="83" t="s">
        <v>524</v>
      </c>
    </row>
    <row r="1186" spans="1:2" ht="15.75" customHeight="1" x14ac:dyDescent="0.25">
      <c r="A1186" s="83">
        <v>1793958</v>
      </c>
      <c r="B1186" s="83" t="s">
        <v>522</v>
      </c>
    </row>
    <row r="1187" spans="1:2" ht="15.75" customHeight="1" x14ac:dyDescent="0.25">
      <c r="A1187" s="83">
        <v>1117539</v>
      </c>
      <c r="B1187" s="83" t="s">
        <v>527</v>
      </c>
    </row>
    <row r="1188" spans="1:2" ht="15.75" customHeight="1" x14ac:dyDescent="0.25">
      <c r="A1188" s="83">
        <v>1794082</v>
      </c>
      <c r="B1188" s="83" t="s">
        <v>533</v>
      </c>
    </row>
    <row r="1189" spans="1:2" ht="15.75" customHeight="1" x14ac:dyDescent="0.25">
      <c r="A1189" s="83">
        <v>17647</v>
      </c>
      <c r="B1189" s="83" t="s">
        <v>529</v>
      </c>
    </row>
    <row r="1190" spans="1:2" ht="15.75" customHeight="1" x14ac:dyDescent="0.25">
      <c r="A1190" s="83">
        <v>17647</v>
      </c>
      <c r="B1190" s="83" t="s">
        <v>524</v>
      </c>
    </row>
    <row r="1191" spans="1:2" ht="15.75" customHeight="1" x14ac:dyDescent="0.25">
      <c r="A1191" s="83">
        <v>17647</v>
      </c>
      <c r="B1191" s="83" t="s">
        <v>521</v>
      </c>
    </row>
    <row r="1192" spans="1:2" ht="15.75" customHeight="1" x14ac:dyDescent="0.25">
      <c r="A1192" s="83">
        <v>17647</v>
      </c>
      <c r="B1192" s="83" t="s">
        <v>522</v>
      </c>
    </row>
    <row r="1193" spans="1:2" ht="15.75" customHeight="1" x14ac:dyDescent="0.25">
      <c r="A1193" s="83">
        <v>17647</v>
      </c>
      <c r="B1193" s="83" t="s">
        <v>527</v>
      </c>
    </row>
    <row r="1194" spans="1:2" ht="15.75" customHeight="1" x14ac:dyDescent="0.25">
      <c r="A1194" s="83">
        <v>768176</v>
      </c>
      <c r="B1194" s="83" t="s">
        <v>528</v>
      </c>
    </row>
    <row r="1195" spans="1:2" ht="15.75" customHeight="1" x14ac:dyDescent="0.25">
      <c r="A1195" s="83">
        <v>768176</v>
      </c>
      <c r="B1195" s="83" t="s">
        <v>524</v>
      </c>
    </row>
    <row r="1196" spans="1:2" ht="15.75" customHeight="1" x14ac:dyDescent="0.25">
      <c r="A1196" s="83">
        <v>768176</v>
      </c>
      <c r="B1196" s="83" t="s">
        <v>521</v>
      </c>
    </row>
    <row r="1197" spans="1:2" ht="15.75" customHeight="1" x14ac:dyDescent="0.25">
      <c r="A1197" s="83">
        <v>768176</v>
      </c>
      <c r="B1197" s="83" t="s">
        <v>522</v>
      </c>
    </row>
    <row r="1198" spans="1:2" ht="15.75" customHeight="1" x14ac:dyDescent="0.25">
      <c r="A1198" s="83">
        <v>1793744</v>
      </c>
      <c r="B1198" s="83" t="s">
        <v>527</v>
      </c>
    </row>
    <row r="1199" spans="1:2" ht="15.75" customHeight="1" x14ac:dyDescent="0.25">
      <c r="A1199" s="83">
        <v>1795223</v>
      </c>
      <c r="B1199" s="83" t="s">
        <v>524</v>
      </c>
    </row>
    <row r="1200" spans="1:2" ht="15.75" customHeight="1" x14ac:dyDescent="0.25">
      <c r="A1200" s="83">
        <v>1795223</v>
      </c>
      <c r="B1200" s="83" t="s">
        <v>522</v>
      </c>
    </row>
    <row r="1201" spans="1:2" ht="15.75" customHeight="1" x14ac:dyDescent="0.25">
      <c r="A1201" s="83">
        <v>29622</v>
      </c>
      <c r="B1201" s="83" t="s">
        <v>528</v>
      </c>
    </row>
    <row r="1202" spans="1:2" ht="15.75" customHeight="1" x14ac:dyDescent="0.25">
      <c r="A1202" s="83">
        <v>1795551</v>
      </c>
      <c r="B1202" s="83" t="s">
        <v>522</v>
      </c>
    </row>
    <row r="1203" spans="1:2" ht="15.75" customHeight="1" x14ac:dyDescent="0.25">
      <c r="A1203" s="83">
        <v>1795633</v>
      </c>
      <c r="B1203" s="83" t="s">
        <v>528</v>
      </c>
    </row>
    <row r="1204" spans="1:2" ht="15.75" customHeight="1" x14ac:dyDescent="0.25">
      <c r="A1204" s="83">
        <v>1795633</v>
      </c>
      <c r="B1204" s="83" t="s">
        <v>527</v>
      </c>
    </row>
    <row r="1205" spans="1:2" ht="15.75" customHeight="1" x14ac:dyDescent="0.25">
      <c r="A1205" s="83">
        <v>1796446</v>
      </c>
      <c r="B1205" s="83" t="s">
        <v>531</v>
      </c>
    </row>
    <row r="1206" spans="1:2" ht="15.75" customHeight="1" x14ac:dyDescent="0.25">
      <c r="A1206" s="83">
        <v>1103151</v>
      </c>
      <c r="B1206" s="83" t="s">
        <v>528</v>
      </c>
    </row>
    <row r="1207" spans="1:2" ht="15.75" customHeight="1" x14ac:dyDescent="0.25">
      <c r="A1207" s="83">
        <v>199598</v>
      </c>
      <c r="B1207" s="83" t="s">
        <v>521</v>
      </c>
    </row>
    <row r="1208" spans="1:2" ht="15.75" customHeight="1" x14ac:dyDescent="0.25">
      <c r="A1208" s="83">
        <v>1796587</v>
      </c>
      <c r="B1208" s="83" t="s">
        <v>527</v>
      </c>
    </row>
    <row r="1209" spans="1:2" ht="15.75" customHeight="1" x14ac:dyDescent="0.25">
      <c r="A1209" s="83">
        <v>1796588</v>
      </c>
      <c r="B1209" s="83" t="s">
        <v>527</v>
      </c>
    </row>
    <row r="1210" spans="1:2" ht="15.75" customHeight="1" x14ac:dyDescent="0.25">
      <c r="A1210" s="83">
        <v>1271890</v>
      </c>
      <c r="B1210" s="83" t="s">
        <v>528</v>
      </c>
    </row>
    <row r="1211" spans="1:2" ht="15.75" customHeight="1" x14ac:dyDescent="0.25">
      <c r="A1211" s="83">
        <v>1432326</v>
      </c>
      <c r="B1211" s="83" t="s">
        <v>524</v>
      </c>
    </row>
    <row r="1212" spans="1:2" ht="15.75" customHeight="1" x14ac:dyDescent="0.25">
      <c r="A1212" s="83">
        <v>1797410</v>
      </c>
      <c r="B1212" s="83" t="s">
        <v>528</v>
      </c>
    </row>
    <row r="1213" spans="1:2" ht="15.75" customHeight="1" x14ac:dyDescent="0.25">
      <c r="A1213" s="83">
        <v>1798107</v>
      </c>
      <c r="B1213" s="83" t="s">
        <v>527</v>
      </c>
    </row>
    <row r="1214" spans="1:2" ht="15.75" customHeight="1" x14ac:dyDescent="0.25">
      <c r="A1214" s="83">
        <v>1798185</v>
      </c>
      <c r="B1214" s="83" t="s">
        <v>528</v>
      </c>
    </row>
    <row r="1215" spans="1:2" ht="15.75" customHeight="1" x14ac:dyDescent="0.25">
      <c r="A1215" s="83">
        <v>1798185</v>
      </c>
      <c r="B1215" s="83" t="s">
        <v>524</v>
      </c>
    </row>
    <row r="1216" spans="1:2" ht="15.75" customHeight="1" x14ac:dyDescent="0.25">
      <c r="A1216" s="83">
        <v>1798185</v>
      </c>
      <c r="B1216" s="83" t="s">
        <v>530</v>
      </c>
    </row>
    <row r="1217" spans="1:2" ht="15.75" customHeight="1" x14ac:dyDescent="0.25">
      <c r="A1217" s="83">
        <v>1798185</v>
      </c>
      <c r="B1217" s="83" t="s">
        <v>527</v>
      </c>
    </row>
    <row r="1218" spans="1:2" ht="15.75" customHeight="1" x14ac:dyDescent="0.25">
      <c r="A1218" s="83">
        <v>753227</v>
      </c>
      <c r="B1218" s="83" t="s">
        <v>528</v>
      </c>
    </row>
    <row r="1219" spans="1:2" ht="15.75" customHeight="1" x14ac:dyDescent="0.25">
      <c r="A1219" s="83">
        <v>1797560</v>
      </c>
      <c r="B1219" s="83" t="s">
        <v>528</v>
      </c>
    </row>
    <row r="1220" spans="1:2" ht="15.75" customHeight="1" x14ac:dyDescent="0.25">
      <c r="A1220" s="83">
        <v>1798208</v>
      </c>
      <c r="B1220" s="83" t="s">
        <v>532</v>
      </c>
    </row>
    <row r="1221" spans="1:2" ht="15.75" customHeight="1" x14ac:dyDescent="0.25">
      <c r="A1221" s="83">
        <v>1798242</v>
      </c>
      <c r="B1221" s="83" t="s">
        <v>532</v>
      </c>
    </row>
    <row r="1222" spans="1:2" ht="15.75" customHeight="1" x14ac:dyDescent="0.25">
      <c r="A1222" s="83">
        <v>1798366</v>
      </c>
      <c r="B1222" s="83" t="s">
        <v>521</v>
      </c>
    </row>
    <row r="1223" spans="1:2" ht="15.75" customHeight="1" x14ac:dyDescent="0.25">
      <c r="A1223" s="83">
        <v>1798366</v>
      </c>
      <c r="B1223" s="83" t="s">
        <v>527</v>
      </c>
    </row>
    <row r="1224" spans="1:2" ht="15.75" customHeight="1" x14ac:dyDescent="0.25">
      <c r="A1224" s="83">
        <v>194181</v>
      </c>
      <c r="B1224" s="83" t="s">
        <v>528</v>
      </c>
    </row>
    <row r="1225" spans="1:2" ht="15.75" customHeight="1" x14ac:dyDescent="0.25">
      <c r="A1225" s="83">
        <v>194181</v>
      </c>
      <c r="B1225" s="83" t="s">
        <v>527</v>
      </c>
    </row>
    <row r="1226" spans="1:2" ht="15.75" customHeight="1" x14ac:dyDescent="0.25">
      <c r="A1226" s="83">
        <v>1799052</v>
      </c>
      <c r="B1226" s="83" t="s">
        <v>521</v>
      </c>
    </row>
    <row r="1227" spans="1:2" ht="15.75" customHeight="1" x14ac:dyDescent="0.25">
      <c r="A1227" s="83">
        <v>187875</v>
      </c>
      <c r="B1227" s="83" t="s">
        <v>521</v>
      </c>
    </row>
    <row r="1228" spans="1:2" ht="15.75" customHeight="1" x14ac:dyDescent="0.25">
      <c r="A1228" s="83">
        <v>1799224</v>
      </c>
      <c r="B1228" s="83" t="s">
        <v>528</v>
      </c>
    </row>
    <row r="1229" spans="1:2" ht="15.75" customHeight="1" x14ac:dyDescent="0.25">
      <c r="A1229" s="83">
        <v>29838</v>
      </c>
      <c r="B1229" s="83" t="s">
        <v>528</v>
      </c>
    </row>
    <row r="1230" spans="1:2" ht="15.75" customHeight="1" x14ac:dyDescent="0.25">
      <c r="A1230" s="83">
        <v>29838</v>
      </c>
      <c r="B1230" s="83" t="s">
        <v>527</v>
      </c>
    </row>
    <row r="1231" spans="1:2" ht="15.75" customHeight="1" x14ac:dyDescent="0.25">
      <c r="A1231" s="83">
        <v>1799558</v>
      </c>
      <c r="B1231" s="83" t="s">
        <v>528</v>
      </c>
    </row>
    <row r="1232" spans="1:2" ht="15.75" customHeight="1" x14ac:dyDescent="0.25">
      <c r="A1232" s="83">
        <v>1799561</v>
      </c>
      <c r="B1232" s="83" t="s">
        <v>521</v>
      </c>
    </row>
    <row r="1233" spans="1:2" ht="15.75" customHeight="1" x14ac:dyDescent="0.25">
      <c r="A1233" s="83">
        <v>307437</v>
      </c>
      <c r="B1233" s="83" t="s">
        <v>527</v>
      </c>
    </row>
    <row r="1234" spans="1:2" ht="15.75" customHeight="1" x14ac:dyDescent="0.25">
      <c r="A1234" s="83">
        <v>1695022</v>
      </c>
      <c r="B1234" s="83" t="s">
        <v>522</v>
      </c>
    </row>
    <row r="1235" spans="1:2" ht="15.75" customHeight="1" x14ac:dyDescent="0.25">
      <c r="A1235" s="83">
        <v>748454</v>
      </c>
      <c r="B1235" s="83" t="s">
        <v>524</v>
      </c>
    </row>
    <row r="1236" spans="1:2" ht="15.75" customHeight="1" x14ac:dyDescent="0.25">
      <c r="A1236" s="83">
        <v>1801033</v>
      </c>
      <c r="B1236" s="83" t="s">
        <v>528</v>
      </c>
    </row>
    <row r="1237" spans="1:2" ht="15.75" customHeight="1" x14ac:dyDescent="0.25">
      <c r="A1237" s="83">
        <v>1801033</v>
      </c>
      <c r="B1237" s="83" t="s">
        <v>522</v>
      </c>
    </row>
    <row r="1238" spans="1:2" ht="15.75" customHeight="1" x14ac:dyDescent="0.25">
      <c r="A1238" s="83">
        <v>1801141</v>
      </c>
      <c r="B1238" s="83" t="s">
        <v>527</v>
      </c>
    </row>
    <row r="1239" spans="1:2" ht="15.75" customHeight="1" x14ac:dyDescent="0.25">
      <c r="A1239" s="83">
        <v>1798780</v>
      </c>
      <c r="B1239" s="83" t="s">
        <v>521</v>
      </c>
    </row>
    <row r="1240" spans="1:2" ht="15.75" customHeight="1" x14ac:dyDescent="0.25">
      <c r="A1240" s="83">
        <v>1801252</v>
      </c>
      <c r="B1240" s="83" t="s">
        <v>528</v>
      </c>
    </row>
    <row r="1241" spans="1:2" ht="15.75" customHeight="1" x14ac:dyDescent="0.25">
      <c r="A1241" s="83">
        <v>1801252</v>
      </c>
      <c r="B1241" s="83" t="s">
        <v>524</v>
      </c>
    </row>
    <row r="1242" spans="1:2" ht="15.75" customHeight="1" x14ac:dyDescent="0.25">
      <c r="A1242" s="83">
        <v>1801286</v>
      </c>
      <c r="B1242" s="83" t="s">
        <v>528</v>
      </c>
    </row>
    <row r="1243" spans="1:2" ht="15.75" customHeight="1" x14ac:dyDescent="0.25">
      <c r="A1243" s="83">
        <v>1801771</v>
      </c>
      <c r="B1243" s="83" t="s">
        <v>522</v>
      </c>
    </row>
    <row r="1244" spans="1:2" ht="15.75" customHeight="1" x14ac:dyDescent="0.25">
      <c r="A1244" s="83">
        <v>1801928</v>
      </c>
      <c r="B1244" s="83" t="s">
        <v>527</v>
      </c>
    </row>
    <row r="1245" spans="1:2" ht="15.75" customHeight="1" x14ac:dyDescent="0.25">
      <c r="A1245" s="83">
        <v>1796348</v>
      </c>
      <c r="B1245" s="83" t="s">
        <v>527</v>
      </c>
    </row>
    <row r="1246" spans="1:2" ht="15.75" customHeight="1" x14ac:dyDescent="0.25">
      <c r="A1246" s="83">
        <v>1741568</v>
      </c>
      <c r="B1246" s="83" t="s">
        <v>524</v>
      </c>
    </row>
    <row r="1247" spans="1:2" ht="15.75" customHeight="1" x14ac:dyDescent="0.25">
      <c r="A1247" s="83">
        <v>1802232</v>
      </c>
      <c r="B1247" s="83" t="s">
        <v>528</v>
      </c>
    </row>
    <row r="1248" spans="1:2" ht="15.75" customHeight="1" x14ac:dyDescent="0.25">
      <c r="A1248" s="83">
        <v>1802234</v>
      </c>
      <c r="B1248" s="83" t="s">
        <v>527</v>
      </c>
    </row>
    <row r="1249" spans="1:2" ht="15.75" customHeight="1" x14ac:dyDescent="0.25">
      <c r="A1249" s="83">
        <v>1802244</v>
      </c>
      <c r="B1249" s="83" t="s">
        <v>527</v>
      </c>
    </row>
    <row r="1250" spans="1:2" ht="15.75" customHeight="1" x14ac:dyDescent="0.25">
      <c r="A1250" s="83">
        <v>1802631</v>
      </c>
      <c r="B1250" s="83" t="s">
        <v>521</v>
      </c>
    </row>
    <row r="1251" spans="1:2" ht="15.75" customHeight="1" x14ac:dyDescent="0.25">
      <c r="A1251" s="83">
        <v>1802631</v>
      </c>
      <c r="B1251" s="83" t="s">
        <v>527</v>
      </c>
    </row>
    <row r="1252" spans="1:2" ht="15.75" customHeight="1" x14ac:dyDescent="0.25">
      <c r="A1252" s="83">
        <v>1802680</v>
      </c>
      <c r="B1252" s="83" t="s">
        <v>524</v>
      </c>
    </row>
    <row r="1253" spans="1:2" ht="15.75" customHeight="1" x14ac:dyDescent="0.25">
      <c r="A1253" s="83">
        <v>1467519</v>
      </c>
      <c r="B1253" s="83" t="s">
        <v>527</v>
      </c>
    </row>
    <row r="1254" spans="1:2" ht="15.75" customHeight="1" x14ac:dyDescent="0.25">
      <c r="A1254" s="83">
        <v>1803180</v>
      </c>
      <c r="B1254" s="83" t="s">
        <v>524</v>
      </c>
    </row>
    <row r="1255" spans="1:2" ht="15.75" customHeight="1" x14ac:dyDescent="0.25">
      <c r="A1255" s="83">
        <v>1803662</v>
      </c>
      <c r="B1255" s="83" t="s">
        <v>522</v>
      </c>
    </row>
    <row r="1256" spans="1:2" ht="15.75" customHeight="1" x14ac:dyDescent="0.25">
      <c r="A1256" s="83">
        <v>1118834</v>
      </c>
      <c r="B1256" s="83" t="s">
        <v>527</v>
      </c>
    </row>
    <row r="1257" spans="1:2" ht="15.75" customHeight="1" x14ac:dyDescent="0.25">
      <c r="A1257" s="83">
        <v>1803839</v>
      </c>
      <c r="B1257" s="83" t="s">
        <v>522</v>
      </c>
    </row>
    <row r="1258" spans="1:2" ht="15.75" customHeight="1" x14ac:dyDescent="0.25">
      <c r="A1258" s="83">
        <v>1803839</v>
      </c>
      <c r="B1258" s="83" t="s">
        <v>527</v>
      </c>
    </row>
    <row r="1259" spans="1:2" ht="15.75" customHeight="1" x14ac:dyDescent="0.25">
      <c r="A1259" s="83">
        <v>24540</v>
      </c>
      <c r="B1259" s="83" t="s">
        <v>524</v>
      </c>
    </row>
    <row r="1260" spans="1:2" ht="15.75" customHeight="1" x14ac:dyDescent="0.25">
      <c r="A1260" s="83">
        <v>24540</v>
      </c>
      <c r="B1260" s="83" t="s">
        <v>521</v>
      </c>
    </row>
    <row r="1261" spans="1:2" ht="15.75" customHeight="1" x14ac:dyDescent="0.25">
      <c r="A1261" s="83">
        <v>24540</v>
      </c>
      <c r="B1261" s="83" t="s">
        <v>527</v>
      </c>
    </row>
    <row r="1262" spans="1:2" ht="15.75" customHeight="1" x14ac:dyDescent="0.25">
      <c r="A1262" s="83">
        <v>1803861</v>
      </c>
      <c r="B1262" s="83" t="s">
        <v>527</v>
      </c>
    </row>
    <row r="1263" spans="1:2" ht="15.75" customHeight="1" x14ac:dyDescent="0.25">
      <c r="A1263" s="83">
        <v>1803872</v>
      </c>
      <c r="B1263" s="83" t="s">
        <v>524</v>
      </c>
    </row>
    <row r="1264" spans="1:2" ht="15.75" customHeight="1" x14ac:dyDescent="0.25">
      <c r="A1264" s="83">
        <v>1803873</v>
      </c>
      <c r="B1264" s="83" t="s">
        <v>521</v>
      </c>
    </row>
    <row r="1265" spans="1:2" ht="15.75" customHeight="1" x14ac:dyDescent="0.25">
      <c r="A1265" s="83">
        <v>1803876</v>
      </c>
      <c r="B1265" s="83" t="s">
        <v>521</v>
      </c>
    </row>
    <row r="1266" spans="1:2" ht="15.75" customHeight="1" x14ac:dyDescent="0.25">
      <c r="A1266" s="83">
        <v>1076170</v>
      </c>
      <c r="B1266" s="83" t="s">
        <v>527</v>
      </c>
    </row>
    <row r="1267" spans="1:2" ht="15.75" customHeight="1" x14ac:dyDescent="0.25">
      <c r="A1267" s="83">
        <v>1804656</v>
      </c>
      <c r="B1267" s="83" t="s">
        <v>522</v>
      </c>
    </row>
    <row r="1268" spans="1:2" ht="15.75" customHeight="1" x14ac:dyDescent="0.25">
      <c r="A1268" s="83">
        <v>1804684</v>
      </c>
      <c r="B1268" s="83" t="s">
        <v>520</v>
      </c>
    </row>
    <row r="1269" spans="1:2" ht="15.75" customHeight="1" x14ac:dyDescent="0.25">
      <c r="A1269" s="83">
        <v>1804690</v>
      </c>
      <c r="B1269" s="83" t="s">
        <v>524</v>
      </c>
    </row>
    <row r="1270" spans="1:2" ht="15.75" customHeight="1" x14ac:dyDescent="0.25">
      <c r="A1270" s="83">
        <v>1635823</v>
      </c>
      <c r="B1270" s="83" t="s">
        <v>523</v>
      </c>
    </row>
    <row r="1271" spans="1:2" ht="15.75" customHeight="1" x14ac:dyDescent="0.25">
      <c r="A1271" s="83">
        <v>1804953</v>
      </c>
      <c r="B1271" s="83" t="s">
        <v>521</v>
      </c>
    </row>
    <row r="1272" spans="1:2" ht="15.75" customHeight="1" x14ac:dyDescent="0.25">
      <c r="A1272" s="83">
        <v>1804953</v>
      </c>
      <c r="B1272" s="83" t="s">
        <v>522</v>
      </c>
    </row>
    <row r="1273" spans="1:2" ht="15.75" customHeight="1" x14ac:dyDescent="0.25">
      <c r="A1273" s="83">
        <v>1804990</v>
      </c>
      <c r="B1273" s="83" t="s">
        <v>524</v>
      </c>
    </row>
    <row r="1274" spans="1:2" ht="15.75" customHeight="1" x14ac:dyDescent="0.25">
      <c r="A1274" s="83">
        <v>1805024</v>
      </c>
      <c r="B1274" s="83" t="s">
        <v>524</v>
      </c>
    </row>
    <row r="1275" spans="1:2" ht="15.75" customHeight="1" x14ac:dyDescent="0.25">
      <c r="A1275" s="83">
        <v>1805024</v>
      </c>
      <c r="B1275" s="83" t="s">
        <v>521</v>
      </c>
    </row>
    <row r="1276" spans="1:2" ht="15.75" customHeight="1" x14ac:dyDescent="0.25">
      <c r="A1276" s="83">
        <v>1805027</v>
      </c>
      <c r="B1276" s="83" t="s">
        <v>534</v>
      </c>
    </row>
    <row r="1277" spans="1:2" ht="15.75" customHeight="1" x14ac:dyDescent="0.25">
      <c r="A1277" s="83">
        <v>1788886</v>
      </c>
      <c r="B1277" s="83" t="s">
        <v>531</v>
      </c>
    </row>
    <row r="1278" spans="1:2" ht="15.75" customHeight="1" x14ac:dyDescent="0.25">
      <c r="A1278" s="83">
        <v>1805034</v>
      </c>
      <c r="B1278" s="83" t="s">
        <v>521</v>
      </c>
    </row>
    <row r="1279" spans="1:2" ht="15.75" customHeight="1" x14ac:dyDescent="0.25">
      <c r="A1279" s="83">
        <v>64137</v>
      </c>
      <c r="B1279" s="83" t="s">
        <v>521</v>
      </c>
    </row>
    <row r="1280" spans="1:2" ht="15.75" customHeight="1" x14ac:dyDescent="0.25">
      <c r="A1280" s="83">
        <v>1805791</v>
      </c>
      <c r="B1280" s="83" t="s">
        <v>527</v>
      </c>
    </row>
    <row r="1281" spans="1:2" ht="15.75" customHeight="1" x14ac:dyDescent="0.25">
      <c r="A1281" s="83">
        <v>1759624</v>
      </c>
      <c r="B1281" s="83" t="s">
        <v>518</v>
      </c>
    </row>
    <row r="1282" spans="1:2" ht="15.75" customHeight="1" x14ac:dyDescent="0.25">
      <c r="A1282" s="83">
        <v>1805813</v>
      </c>
      <c r="B1282" s="83" t="s">
        <v>522</v>
      </c>
    </row>
    <row r="1283" spans="1:2" ht="15.75" customHeight="1" x14ac:dyDescent="0.25">
      <c r="A1283" s="83">
        <v>1043880</v>
      </c>
      <c r="B1283" s="83" t="s">
        <v>537</v>
      </c>
    </row>
    <row r="1284" spans="1:2" ht="15.75" customHeight="1" x14ac:dyDescent="0.25">
      <c r="A1284" s="83">
        <v>1043880</v>
      </c>
      <c r="B1284" s="83" t="s">
        <v>524</v>
      </c>
    </row>
  </sheetData>
  <autoFilter ref="A1:A1284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5" sqref="B5"/>
    </sheetView>
  </sheetViews>
  <sheetFormatPr defaultRowHeight="23.25" customHeight="1" x14ac:dyDescent="0.25"/>
  <cols>
    <col min="1" max="1" width="22" style="96" customWidth="1"/>
    <col min="2" max="2" width="59.5703125" style="96" customWidth="1"/>
    <col min="3" max="257" width="9.140625" style="96"/>
    <col min="258" max="258" width="33.85546875" style="96" bestFit="1" customWidth="1"/>
    <col min="259" max="513" width="9.140625" style="96"/>
    <col min="514" max="514" width="33.85546875" style="96" bestFit="1" customWidth="1"/>
    <col min="515" max="769" width="9.140625" style="96"/>
    <col min="770" max="770" width="33.85546875" style="96" bestFit="1" customWidth="1"/>
    <col min="771" max="1025" width="9.140625" style="96"/>
    <col min="1026" max="1026" width="33.85546875" style="96" bestFit="1" customWidth="1"/>
    <col min="1027" max="1281" width="9.140625" style="96"/>
    <col min="1282" max="1282" width="33.85546875" style="96" bestFit="1" customWidth="1"/>
    <col min="1283" max="1537" width="9.140625" style="96"/>
    <col min="1538" max="1538" width="33.85546875" style="96" bestFit="1" customWidth="1"/>
    <col min="1539" max="1793" width="9.140625" style="96"/>
    <col min="1794" max="1794" width="33.85546875" style="96" bestFit="1" customWidth="1"/>
    <col min="1795" max="2049" width="9.140625" style="96"/>
    <col min="2050" max="2050" width="33.85546875" style="96" bestFit="1" customWidth="1"/>
    <col min="2051" max="2305" width="9.140625" style="96"/>
    <col min="2306" max="2306" width="33.85546875" style="96" bestFit="1" customWidth="1"/>
    <col min="2307" max="2561" width="9.140625" style="96"/>
    <col min="2562" max="2562" width="33.85546875" style="96" bestFit="1" customWidth="1"/>
    <col min="2563" max="2817" width="9.140625" style="96"/>
    <col min="2818" max="2818" width="33.85546875" style="96" bestFit="1" customWidth="1"/>
    <col min="2819" max="3073" width="9.140625" style="96"/>
    <col min="3074" max="3074" width="33.85546875" style="96" bestFit="1" customWidth="1"/>
    <col min="3075" max="3329" width="9.140625" style="96"/>
    <col min="3330" max="3330" width="33.85546875" style="96" bestFit="1" customWidth="1"/>
    <col min="3331" max="3585" width="9.140625" style="96"/>
    <col min="3586" max="3586" width="33.85546875" style="96" bestFit="1" customWidth="1"/>
    <col min="3587" max="3841" width="9.140625" style="96"/>
    <col min="3842" max="3842" width="33.85546875" style="96" bestFit="1" customWidth="1"/>
    <col min="3843" max="4097" width="9.140625" style="96"/>
    <col min="4098" max="4098" width="33.85546875" style="96" bestFit="1" customWidth="1"/>
    <col min="4099" max="4353" width="9.140625" style="96"/>
    <col min="4354" max="4354" width="33.85546875" style="96" bestFit="1" customWidth="1"/>
    <col min="4355" max="4609" width="9.140625" style="96"/>
    <col min="4610" max="4610" width="33.85546875" style="96" bestFit="1" customWidth="1"/>
    <col min="4611" max="4865" width="9.140625" style="96"/>
    <col min="4866" max="4866" width="33.85546875" style="96" bestFit="1" customWidth="1"/>
    <col min="4867" max="5121" width="9.140625" style="96"/>
    <col min="5122" max="5122" width="33.85546875" style="96" bestFit="1" customWidth="1"/>
    <col min="5123" max="5377" width="9.140625" style="96"/>
    <col min="5378" max="5378" width="33.85546875" style="96" bestFit="1" customWidth="1"/>
    <col min="5379" max="5633" width="9.140625" style="96"/>
    <col min="5634" max="5634" width="33.85546875" style="96" bestFit="1" customWidth="1"/>
    <col min="5635" max="5889" width="9.140625" style="96"/>
    <col min="5890" max="5890" width="33.85546875" style="96" bestFit="1" customWidth="1"/>
    <col min="5891" max="6145" width="9.140625" style="96"/>
    <col min="6146" max="6146" width="33.85546875" style="96" bestFit="1" customWidth="1"/>
    <col min="6147" max="6401" width="9.140625" style="96"/>
    <col min="6402" max="6402" width="33.85546875" style="96" bestFit="1" customWidth="1"/>
    <col min="6403" max="6657" width="9.140625" style="96"/>
    <col min="6658" max="6658" width="33.85546875" style="96" bestFit="1" customWidth="1"/>
    <col min="6659" max="6913" width="9.140625" style="96"/>
    <col min="6914" max="6914" width="33.85546875" style="96" bestFit="1" customWidth="1"/>
    <col min="6915" max="7169" width="9.140625" style="96"/>
    <col min="7170" max="7170" width="33.85546875" style="96" bestFit="1" customWidth="1"/>
    <col min="7171" max="7425" width="9.140625" style="96"/>
    <col min="7426" max="7426" width="33.85546875" style="96" bestFit="1" customWidth="1"/>
    <col min="7427" max="7681" width="9.140625" style="96"/>
    <col min="7682" max="7682" width="33.85546875" style="96" bestFit="1" customWidth="1"/>
    <col min="7683" max="7937" width="9.140625" style="96"/>
    <col min="7938" max="7938" width="33.85546875" style="96" bestFit="1" customWidth="1"/>
    <col min="7939" max="8193" width="9.140625" style="96"/>
    <col min="8194" max="8194" width="33.85546875" style="96" bestFit="1" customWidth="1"/>
    <col min="8195" max="8449" width="9.140625" style="96"/>
    <col min="8450" max="8450" width="33.85546875" style="96" bestFit="1" customWidth="1"/>
    <col min="8451" max="8705" width="9.140625" style="96"/>
    <col min="8706" max="8706" width="33.85546875" style="96" bestFit="1" customWidth="1"/>
    <col min="8707" max="8961" width="9.140625" style="96"/>
    <col min="8962" max="8962" width="33.85546875" style="96" bestFit="1" customWidth="1"/>
    <col min="8963" max="9217" width="9.140625" style="96"/>
    <col min="9218" max="9218" width="33.85546875" style="96" bestFit="1" customWidth="1"/>
    <col min="9219" max="9473" width="9.140625" style="96"/>
    <col min="9474" max="9474" width="33.85546875" style="96" bestFit="1" customWidth="1"/>
    <col min="9475" max="9729" width="9.140625" style="96"/>
    <col min="9730" max="9730" width="33.85546875" style="96" bestFit="1" customWidth="1"/>
    <col min="9731" max="9985" width="9.140625" style="96"/>
    <col min="9986" max="9986" width="33.85546875" style="96" bestFit="1" customWidth="1"/>
    <col min="9987" max="10241" width="9.140625" style="96"/>
    <col min="10242" max="10242" width="33.85546875" style="96" bestFit="1" customWidth="1"/>
    <col min="10243" max="10497" width="9.140625" style="96"/>
    <col min="10498" max="10498" width="33.85546875" style="96" bestFit="1" customWidth="1"/>
    <col min="10499" max="10753" width="9.140625" style="96"/>
    <col min="10754" max="10754" width="33.85546875" style="96" bestFit="1" customWidth="1"/>
    <col min="10755" max="11009" width="9.140625" style="96"/>
    <col min="11010" max="11010" width="33.85546875" style="96" bestFit="1" customWidth="1"/>
    <col min="11011" max="11265" width="9.140625" style="96"/>
    <col min="11266" max="11266" width="33.85546875" style="96" bestFit="1" customWidth="1"/>
    <col min="11267" max="11521" width="9.140625" style="96"/>
    <col min="11522" max="11522" width="33.85546875" style="96" bestFit="1" customWidth="1"/>
    <col min="11523" max="11777" width="9.140625" style="96"/>
    <col min="11778" max="11778" width="33.85546875" style="96" bestFit="1" customWidth="1"/>
    <col min="11779" max="12033" width="9.140625" style="96"/>
    <col min="12034" max="12034" width="33.85546875" style="96" bestFit="1" customWidth="1"/>
    <col min="12035" max="12289" width="9.140625" style="96"/>
    <col min="12290" max="12290" width="33.85546875" style="96" bestFit="1" customWidth="1"/>
    <col min="12291" max="12545" width="9.140625" style="96"/>
    <col min="12546" max="12546" width="33.85546875" style="96" bestFit="1" customWidth="1"/>
    <col min="12547" max="12801" width="9.140625" style="96"/>
    <col min="12802" max="12802" width="33.85546875" style="96" bestFit="1" customWidth="1"/>
    <col min="12803" max="13057" width="9.140625" style="96"/>
    <col min="13058" max="13058" width="33.85546875" style="96" bestFit="1" customWidth="1"/>
    <col min="13059" max="13313" width="9.140625" style="96"/>
    <col min="13314" max="13314" width="33.85546875" style="96" bestFit="1" customWidth="1"/>
    <col min="13315" max="13569" width="9.140625" style="96"/>
    <col min="13570" max="13570" width="33.85546875" style="96" bestFit="1" customWidth="1"/>
    <col min="13571" max="13825" width="9.140625" style="96"/>
    <col min="13826" max="13826" width="33.85546875" style="96" bestFit="1" customWidth="1"/>
    <col min="13827" max="14081" width="9.140625" style="96"/>
    <col min="14082" max="14082" width="33.85546875" style="96" bestFit="1" customWidth="1"/>
    <col min="14083" max="14337" width="9.140625" style="96"/>
    <col min="14338" max="14338" width="33.85546875" style="96" bestFit="1" customWidth="1"/>
    <col min="14339" max="14593" width="9.140625" style="96"/>
    <col min="14594" max="14594" width="33.85546875" style="96" bestFit="1" customWidth="1"/>
    <col min="14595" max="14849" width="9.140625" style="96"/>
    <col min="14850" max="14850" width="33.85546875" style="96" bestFit="1" customWidth="1"/>
    <col min="14851" max="15105" width="9.140625" style="96"/>
    <col min="15106" max="15106" width="33.85546875" style="96" bestFit="1" customWidth="1"/>
    <col min="15107" max="15361" width="9.140625" style="96"/>
    <col min="15362" max="15362" width="33.85546875" style="96" bestFit="1" customWidth="1"/>
    <col min="15363" max="15617" width="9.140625" style="96"/>
    <col min="15618" max="15618" width="33.85546875" style="96" bestFit="1" customWidth="1"/>
    <col min="15619" max="15873" width="9.140625" style="96"/>
    <col min="15874" max="15874" width="33.85546875" style="96" bestFit="1" customWidth="1"/>
    <col min="15875" max="16129" width="9.140625" style="96"/>
    <col min="16130" max="16130" width="33.85546875" style="96" bestFit="1" customWidth="1"/>
    <col min="16131" max="16384" width="9.140625" style="96"/>
  </cols>
  <sheetData>
    <row r="1" spans="1:2" ht="28.5" customHeight="1" x14ac:dyDescent="0.25">
      <c r="A1" s="97" t="s">
        <v>0</v>
      </c>
      <c r="B1" s="97" t="s">
        <v>543</v>
      </c>
    </row>
    <row r="2" spans="1:2" ht="23.25" customHeight="1" x14ac:dyDescent="0.25">
      <c r="A2" s="98">
        <v>1</v>
      </c>
      <c r="B2" s="98" t="s">
        <v>518</v>
      </c>
    </row>
    <row r="3" spans="1:2" ht="23.25" customHeight="1" x14ac:dyDescent="0.25">
      <c r="A3" s="98">
        <v>2</v>
      </c>
      <c r="B3" s="98" t="s">
        <v>519</v>
      </c>
    </row>
    <row r="4" spans="1:2" ht="23.25" customHeight="1" x14ac:dyDescent="0.25">
      <c r="A4" s="98">
        <v>3</v>
      </c>
      <c r="B4" s="98" t="s">
        <v>520</v>
      </c>
    </row>
    <row r="5" spans="1:2" ht="23.25" customHeight="1" x14ac:dyDescent="0.25">
      <c r="A5" s="98">
        <v>4</v>
      </c>
      <c r="B5" s="98" t="s">
        <v>521</v>
      </c>
    </row>
    <row r="6" spans="1:2" ht="23.25" customHeight="1" x14ac:dyDescent="0.25">
      <c r="A6" s="98">
        <v>5</v>
      </c>
      <c r="B6" s="98" t="s">
        <v>522</v>
      </c>
    </row>
    <row r="7" spans="1:2" ht="23.25" customHeight="1" x14ac:dyDescent="0.25">
      <c r="A7" s="98">
        <v>6</v>
      </c>
      <c r="B7" s="98" t="s">
        <v>523</v>
      </c>
    </row>
    <row r="8" spans="1:2" ht="23.25" customHeight="1" x14ac:dyDescent="0.25">
      <c r="A8" s="98">
        <v>7</v>
      </c>
      <c r="B8" s="98" t="s">
        <v>524</v>
      </c>
    </row>
    <row r="9" spans="1:2" ht="23.25" customHeight="1" x14ac:dyDescent="0.25">
      <c r="A9" s="98">
        <v>8</v>
      </c>
      <c r="B9" s="98" t="s">
        <v>525</v>
      </c>
    </row>
    <row r="10" spans="1:2" ht="23.25" customHeight="1" x14ac:dyDescent="0.25">
      <c r="A10" s="98">
        <v>9</v>
      </c>
      <c r="B10" s="98" t="s">
        <v>526</v>
      </c>
    </row>
    <row r="11" spans="1:2" ht="23.25" customHeight="1" x14ac:dyDescent="0.25">
      <c r="A11" s="98">
        <v>10</v>
      </c>
      <c r="B11" s="98" t="s">
        <v>527</v>
      </c>
    </row>
    <row r="12" spans="1:2" ht="23.25" customHeight="1" x14ac:dyDescent="0.25">
      <c r="A12" s="98">
        <v>11</v>
      </c>
      <c r="B12" s="98" t="s">
        <v>528</v>
      </c>
    </row>
    <row r="13" spans="1:2" ht="23.25" customHeight="1" x14ac:dyDescent="0.25">
      <c r="A13" s="98">
        <v>12</v>
      </c>
      <c r="B13" s="98" t="s">
        <v>529</v>
      </c>
    </row>
    <row r="14" spans="1:2" ht="23.25" customHeight="1" x14ac:dyDescent="0.25">
      <c r="A14" s="98">
        <v>13</v>
      </c>
      <c r="B14" s="98" t="s">
        <v>530</v>
      </c>
    </row>
    <row r="15" spans="1:2" ht="23.25" customHeight="1" x14ac:dyDescent="0.25">
      <c r="A15" s="98">
        <v>14</v>
      </c>
      <c r="B15" s="98" t="s">
        <v>531</v>
      </c>
    </row>
    <row r="16" spans="1:2" ht="23.25" customHeight="1" x14ac:dyDescent="0.25">
      <c r="A16" s="98">
        <v>15</v>
      </c>
      <c r="B16" s="98" t="s">
        <v>532</v>
      </c>
    </row>
    <row r="17" spans="1:2" ht="23.25" customHeight="1" x14ac:dyDescent="0.25">
      <c r="A17" s="98">
        <v>16</v>
      </c>
      <c r="B17" s="98" t="s">
        <v>533</v>
      </c>
    </row>
    <row r="18" spans="1:2" ht="23.25" customHeight="1" x14ac:dyDescent="0.25">
      <c r="A18" s="98">
        <v>17</v>
      </c>
      <c r="B18" s="98" t="s">
        <v>534</v>
      </c>
    </row>
    <row r="19" spans="1:2" ht="23.25" customHeight="1" x14ac:dyDescent="0.25">
      <c r="A19" s="98">
        <v>18</v>
      </c>
      <c r="B19" s="98" t="s">
        <v>535</v>
      </c>
    </row>
    <row r="20" spans="1:2" ht="23.25" customHeight="1" x14ac:dyDescent="0.25">
      <c r="A20" s="98">
        <v>19</v>
      </c>
      <c r="B20" s="98" t="s">
        <v>536</v>
      </c>
    </row>
    <row r="21" spans="1:2" ht="23.25" customHeight="1" x14ac:dyDescent="0.25">
      <c r="A21" s="98">
        <v>20</v>
      </c>
      <c r="B21" s="98" t="s">
        <v>537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1284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34.7109375" style="91" customWidth="1"/>
    <col min="2" max="2" width="62.140625" style="90" customWidth="1"/>
    <col min="3" max="3" width="41.42578125" style="91" customWidth="1"/>
    <col min="4" max="4" width="29.42578125" style="85" customWidth="1"/>
    <col min="5" max="256" width="9.140625" style="85"/>
    <col min="257" max="257" width="18.5703125" style="85" customWidth="1"/>
    <col min="258" max="258" width="30.7109375" style="85" customWidth="1"/>
    <col min="259" max="259" width="33.85546875" style="85" bestFit="1" customWidth="1"/>
    <col min="260" max="512" width="9.140625" style="85"/>
    <col min="513" max="513" width="18.5703125" style="85" customWidth="1"/>
    <col min="514" max="514" width="30.7109375" style="85" customWidth="1"/>
    <col min="515" max="515" width="33.85546875" style="85" bestFit="1" customWidth="1"/>
    <col min="516" max="768" width="9.140625" style="85"/>
    <col min="769" max="769" width="18.5703125" style="85" customWidth="1"/>
    <col min="770" max="770" width="30.7109375" style="85" customWidth="1"/>
    <col min="771" max="771" width="33.85546875" style="85" bestFit="1" customWidth="1"/>
    <col min="772" max="1024" width="9.140625" style="85"/>
    <col min="1025" max="1025" width="18.5703125" style="85" customWidth="1"/>
    <col min="1026" max="1026" width="30.7109375" style="85" customWidth="1"/>
    <col min="1027" max="1027" width="33.85546875" style="85" bestFit="1" customWidth="1"/>
    <col min="1028" max="1280" width="9.140625" style="85"/>
    <col min="1281" max="1281" width="18.5703125" style="85" customWidth="1"/>
    <col min="1282" max="1282" width="30.7109375" style="85" customWidth="1"/>
    <col min="1283" max="1283" width="33.85546875" style="85" bestFit="1" customWidth="1"/>
    <col min="1284" max="1536" width="9.140625" style="85"/>
    <col min="1537" max="1537" width="18.5703125" style="85" customWidth="1"/>
    <col min="1538" max="1538" width="30.7109375" style="85" customWidth="1"/>
    <col min="1539" max="1539" width="33.85546875" style="85" bestFit="1" customWidth="1"/>
    <col min="1540" max="1792" width="9.140625" style="85"/>
    <col min="1793" max="1793" width="18.5703125" style="85" customWidth="1"/>
    <col min="1794" max="1794" width="30.7109375" style="85" customWidth="1"/>
    <col min="1795" max="1795" width="33.85546875" style="85" bestFit="1" customWidth="1"/>
    <col min="1796" max="2048" width="9.140625" style="85"/>
    <col min="2049" max="2049" width="18.5703125" style="85" customWidth="1"/>
    <col min="2050" max="2050" width="30.7109375" style="85" customWidth="1"/>
    <col min="2051" max="2051" width="33.85546875" style="85" bestFit="1" customWidth="1"/>
    <col min="2052" max="2304" width="9.140625" style="85"/>
    <col min="2305" max="2305" width="18.5703125" style="85" customWidth="1"/>
    <col min="2306" max="2306" width="30.7109375" style="85" customWidth="1"/>
    <col min="2307" max="2307" width="33.85546875" style="85" bestFit="1" customWidth="1"/>
    <col min="2308" max="2560" width="9.140625" style="85"/>
    <col min="2561" max="2561" width="18.5703125" style="85" customWidth="1"/>
    <col min="2562" max="2562" width="30.7109375" style="85" customWidth="1"/>
    <col min="2563" max="2563" width="33.85546875" style="85" bestFit="1" customWidth="1"/>
    <col min="2564" max="2816" width="9.140625" style="85"/>
    <col min="2817" max="2817" width="18.5703125" style="85" customWidth="1"/>
    <col min="2818" max="2818" width="30.7109375" style="85" customWidth="1"/>
    <col min="2819" max="2819" width="33.85546875" style="85" bestFit="1" customWidth="1"/>
    <col min="2820" max="3072" width="9.140625" style="85"/>
    <col min="3073" max="3073" width="18.5703125" style="85" customWidth="1"/>
    <col min="3074" max="3074" width="30.7109375" style="85" customWidth="1"/>
    <col min="3075" max="3075" width="33.85546875" style="85" bestFit="1" customWidth="1"/>
    <col min="3076" max="3328" width="9.140625" style="85"/>
    <col min="3329" max="3329" width="18.5703125" style="85" customWidth="1"/>
    <col min="3330" max="3330" width="30.7109375" style="85" customWidth="1"/>
    <col min="3331" max="3331" width="33.85546875" style="85" bestFit="1" customWidth="1"/>
    <col min="3332" max="3584" width="9.140625" style="85"/>
    <col min="3585" max="3585" width="18.5703125" style="85" customWidth="1"/>
    <col min="3586" max="3586" width="30.7109375" style="85" customWidth="1"/>
    <col min="3587" max="3587" width="33.85546875" style="85" bestFit="1" customWidth="1"/>
    <col min="3588" max="3840" width="9.140625" style="85"/>
    <col min="3841" max="3841" width="18.5703125" style="85" customWidth="1"/>
    <col min="3842" max="3842" width="30.7109375" style="85" customWidth="1"/>
    <col min="3843" max="3843" width="33.85546875" style="85" bestFit="1" customWidth="1"/>
    <col min="3844" max="4096" width="9.140625" style="85"/>
    <col min="4097" max="4097" width="18.5703125" style="85" customWidth="1"/>
    <col min="4098" max="4098" width="30.7109375" style="85" customWidth="1"/>
    <col min="4099" max="4099" width="33.85546875" style="85" bestFit="1" customWidth="1"/>
    <col min="4100" max="4352" width="9.140625" style="85"/>
    <col min="4353" max="4353" width="18.5703125" style="85" customWidth="1"/>
    <col min="4354" max="4354" width="30.7109375" style="85" customWidth="1"/>
    <col min="4355" max="4355" width="33.85546875" style="85" bestFit="1" customWidth="1"/>
    <col min="4356" max="4608" width="9.140625" style="85"/>
    <col min="4609" max="4609" width="18.5703125" style="85" customWidth="1"/>
    <col min="4610" max="4610" width="30.7109375" style="85" customWidth="1"/>
    <col min="4611" max="4611" width="33.85546875" style="85" bestFit="1" customWidth="1"/>
    <col min="4612" max="4864" width="9.140625" style="85"/>
    <col min="4865" max="4865" width="18.5703125" style="85" customWidth="1"/>
    <col min="4866" max="4866" width="30.7109375" style="85" customWidth="1"/>
    <col min="4867" max="4867" width="33.85546875" style="85" bestFit="1" customWidth="1"/>
    <col min="4868" max="5120" width="9.140625" style="85"/>
    <col min="5121" max="5121" width="18.5703125" style="85" customWidth="1"/>
    <col min="5122" max="5122" width="30.7109375" style="85" customWidth="1"/>
    <col min="5123" max="5123" width="33.85546875" style="85" bestFit="1" customWidth="1"/>
    <col min="5124" max="5376" width="9.140625" style="85"/>
    <col min="5377" max="5377" width="18.5703125" style="85" customWidth="1"/>
    <col min="5378" max="5378" width="30.7109375" style="85" customWidth="1"/>
    <col min="5379" max="5379" width="33.85546875" style="85" bestFit="1" customWidth="1"/>
    <col min="5380" max="5632" width="9.140625" style="85"/>
    <col min="5633" max="5633" width="18.5703125" style="85" customWidth="1"/>
    <col min="5634" max="5634" width="30.7109375" style="85" customWidth="1"/>
    <col min="5635" max="5635" width="33.85546875" style="85" bestFit="1" customWidth="1"/>
    <col min="5636" max="5888" width="9.140625" style="85"/>
    <col min="5889" max="5889" width="18.5703125" style="85" customWidth="1"/>
    <col min="5890" max="5890" width="30.7109375" style="85" customWidth="1"/>
    <col min="5891" max="5891" width="33.85546875" style="85" bestFit="1" customWidth="1"/>
    <col min="5892" max="6144" width="9.140625" style="85"/>
    <col min="6145" max="6145" width="18.5703125" style="85" customWidth="1"/>
    <col min="6146" max="6146" width="30.7109375" style="85" customWidth="1"/>
    <col min="6147" max="6147" width="33.85546875" style="85" bestFit="1" customWidth="1"/>
    <col min="6148" max="6400" width="9.140625" style="85"/>
    <col min="6401" max="6401" width="18.5703125" style="85" customWidth="1"/>
    <col min="6402" max="6402" width="30.7109375" style="85" customWidth="1"/>
    <col min="6403" max="6403" width="33.85546875" style="85" bestFit="1" customWidth="1"/>
    <col min="6404" max="6656" width="9.140625" style="85"/>
    <col min="6657" max="6657" width="18.5703125" style="85" customWidth="1"/>
    <col min="6658" max="6658" width="30.7109375" style="85" customWidth="1"/>
    <col min="6659" max="6659" width="33.85546875" style="85" bestFit="1" customWidth="1"/>
    <col min="6660" max="6912" width="9.140625" style="85"/>
    <col min="6913" max="6913" width="18.5703125" style="85" customWidth="1"/>
    <col min="6914" max="6914" width="30.7109375" style="85" customWidth="1"/>
    <col min="6915" max="6915" width="33.85546875" style="85" bestFit="1" customWidth="1"/>
    <col min="6916" max="7168" width="9.140625" style="85"/>
    <col min="7169" max="7169" width="18.5703125" style="85" customWidth="1"/>
    <col min="7170" max="7170" width="30.7109375" style="85" customWidth="1"/>
    <col min="7171" max="7171" width="33.85546875" style="85" bestFit="1" customWidth="1"/>
    <col min="7172" max="7424" width="9.140625" style="85"/>
    <col min="7425" max="7425" width="18.5703125" style="85" customWidth="1"/>
    <col min="7426" max="7426" width="30.7109375" style="85" customWidth="1"/>
    <col min="7427" max="7427" width="33.85546875" style="85" bestFit="1" customWidth="1"/>
    <col min="7428" max="7680" width="9.140625" style="85"/>
    <col min="7681" max="7681" width="18.5703125" style="85" customWidth="1"/>
    <col min="7682" max="7682" width="30.7109375" style="85" customWidth="1"/>
    <col min="7683" max="7683" width="33.85546875" style="85" bestFit="1" customWidth="1"/>
    <col min="7684" max="7936" width="9.140625" style="85"/>
    <col min="7937" max="7937" width="18.5703125" style="85" customWidth="1"/>
    <col min="7938" max="7938" width="30.7109375" style="85" customWidth="1"/>
    <col min="7939" max="7939" width="33.85546875" style="85" bestFit="1" customWidth="1"/>
    <col min="7940" max="8192" width="9.140625" style="85"/>
    <col min="8193" max="8193" width="18.5703125" style="85" customWidth="1"/>
    <col min="8194" max="8194" width="30.7109375" style="85" customWidth="1"/>
    <col min="8195" max="8195" width="33.85546875" style="85" bestFit="1" customWidth="1"/>
    <col min="8196" max="8448" width="9.140625" style="85"/>
    <col min="8449" max="8449" width="18.5703125" style="85" customWidth="1"/>
    <col min="8450" max="8450" width="30.7109375" style="85" customWidth="1"/>
    <col min="8451" max="8451" width="33.85546875" style="85" bestFit="1" customWidth="1"/>
    <col min="8452" max="8704" width="9.140625" style="85"/>
    <col min="8705" max="8705" width="18.5703125" style="85" customWidth="1"/>
    <col min="8706" max="8706" width="30.7109375" style="85" customWidth="1"/>
    <col min="8707" max="8707" width="33.85546875" style="85" bestFit="1" customWidth="1"/>
    <col min="8708" max="8960" width="9.140625" style="85"/>
    <col min="8961" max="8961" width="18.5703125" style="85" customWidth="1"/>
    <col min="8962" max="8962" width="30.7109375" style="85" customWidth="1"/>
    <col min="8963" max="8963" width="33.85546875" style="85" bestFit="1" customWidth="1"/>
    <col min="8964" max="9216" width="9.140625" style="85"/>
    <col min="9217" max="9217" width="18.5703125" style="85" customWidth="1"/>
    <col min="9218" max="9218" width="30.7109375" style="85" customWidth="1"/>
    <col min="9219" max="9219" width="33.85546875" style="85" bestFit="1" customWidth="1"/>
    <col min="9220" max="9472" width="9.140625" style="85"/>
    <col min="9473" max="9473" width="18.5703125" style="85" customWidth="1"/>
    <col min="9474" max="9474" width="30.7109375" style="85" customWidth="1"/>
    <col min="9475" max="9475" width="33.85546875" style="85" bestFit="1" customWidth="1"/>
    <col min="9476" max="9728" width="9.140625" style="85"/>
    <col min="9729" max="9729" width="18.5703125" style="85" customWidth="1"/>
    <col min="9730" max="9730" width="30.7109375" style="85" customWidth="1"/>
    <col min="9731" max="9731" width="33.85546875" style="85" bestFit="1" customWidth="1"/>
    <col min="9732" max="9984" width="9.140625" style="85"/>
    <col min="9985" max="9985" width="18.5703125" style="85" customWidth="1"/>
    <col min="9986" max="9986" width="30.7109375" style="85" customWidth="1"/>
    <col min="9987" max="9987" width="33.85546875" style="85" bestFit="1" customWidth="1"/>
    <col min="9988" max="10240" width="9.140625" style="85"/>
    <col min="10241" max="10241" width="18.5703125" style="85" customWidth="1"/>
    <col min="10242" max="10242" width="30.7109375" style="85" customWidth="1"/>
    <col min="10243" max="10243" width="33.85546875" style="85" bestFit="1" customWidth="1"/>
    <col min="10244" max="10496" width="9.140625" style="85"/>
    <col min="10497" max="10497" width="18.5703125" style="85" customWidth="1"/>
    <col min="10498" max="10498" width="30.7109375" style="85" customWidth="1"/>
    <col min="10499" max="10499" width="33.85546875" style="85" bestFit="1" customWidth="1"/>
    <col min="10500" max="10752" width="9.140625" style="85"/>
    <col min="10753" max="10753" width="18.5703125" style="85" customWidth="1"/>
    <col min="10754" max="10754" width="30.7109375" style="85" customWidth="1"/>
    <col min="10755" max="10755" width="33.85546875" style="85" bestFit="1" customWidth="1"/>
    <col min="10756" max="11008" width="9.140625" style="85"/>
    <col min="11009" max="11009" width="18.5703125" style="85" customWidth="1"/>
    <col min="11010" max="11010" width="30.7109375" style="85" customWidth="1"/>
    <col min="11011" max="11011" width="33.85546875" style="85" bestFit="1" customWidth="1"/>
    <col min="11012" max="11264" width="9.140625" style="85"/>
    <col min="11265" max="11265" width="18.5703125" style="85" customWidth="1"/>
    <col min="11266" max="11266" width="30.7109375" style="85" customWidth="1"/>
    <col min="11267" max="11267" width="33.85546875" style="85" bestFit="1" customWidth="1"/>
    <col min="11268" max="11520" width="9.140625" style="85"/>
    <col min="11521" max="11521" width="18.5703125" style="85" customWidth="1"/>
    <col min="11522" max="11522" width="30.7109375" style="85" customWidth="1"/>
    <col min="11523" max="11523" width="33.85546875" style="85" bestFit="1" customWidth="1"/>
    <col min="11524" max="11776" width="9.140625" style="85"/>
    <col min="11777" max="11777" width="18.5703125" style="85" customWidth="1"/>
    <col min="11778" max="11778" width="30.7109375" style="85" customWidth="1"/>
    <col min="11779" max="11779" width="33.85546875" style="85" bestFit="1" customWidth="1"/>
    <col min="11780" max="12032" width="9.140625" style="85"/>
    <col min="12033" max="12033" width="18.5703125" style="85" customWidth="1"/>
    <col min="12034" max="12034" width="30.7109375" style="85" customWidth="1"/>
    <col min="12035" max="12035" width="33.85546875" style="85" bestFit="1" customWidth="1"/>
    <col min="12036" max="12288" width="9.140625" style="85"/>
    <col min="12289" max="12289" width="18.5703125" style="85" customWidth="1"/>
    <col min="12290" max="12290" width="30.7109375" style="85" customWidth="1"/>
    <col min="12291" max="12291" width="33.85546875" style="85" bestFit="1" customWidth="1"/>
    <col min="12292" max="12544" width="9.140625" style="85"/>
    <col min="12545" max="12545" width="18.5703125" style="85" customWidth="1"/>
    <col min="12546" max="12546" width="30.7109375" style="85" customWidth="1"/>
    <col min="12547" max="12547" width="33.85546875" style="85" bestFit="1" customWidth="1"/>
    <col min="12548" max="12800" width="9.140625" style="85"/>
    <col min="12801" max="12801" width="18.5703125" style="85" customWidth="1"/>
    <col min="12802" max="12802" width="30.7109375" style="85" customWidth="1"/>
    <col min="12803" max="12803" width="33.85546875" style="85" bestFit="1" customWidth="1"/>
    <col min="12804" max="13056" width="9.140625" style="85"/>
    <col min="13057" max="13057" width="18.5703125" style="85" customWidth="1"/>
    <col min="13058" max="13058" width="30.7109375" style="85" customWidth="1"/>
    <col min="13059" max="13059" width="33.85546875" style="85" bestFit="1" customWidth="1"/>
    <col min="13060" max="13312" width="9.140625" style="85"/>
    <col min="13313" max="13313" width="18.5703125" style="85" customWidth="1"/>
    <col min="13314" max="13314" width="30.7109375" style="85" customWidth="1"/>
    <col min="13315" max="13315" width="33.85546875" style="85" bestFit="1" customWidth="1"/>
    <col min="13316" max="13568" width="9.140625" style="85"/>
    <col min="13569" max="13569" width="18.5703125" style="85" customWidth="1"/>
    <col min="13570" max="13570" width="30.7109375" style="85" customWidth="1"/>
    <col min="13571" max="13571" width="33.85546875" style="85" bestFit="1" customWidth="1"/>
    <col min="13572" max="13824" width="9.140625" style="85"/>
    <col min="13825" max="13825" width="18.5703125" style="85" customWidth="1"/>
    <col min="13826" max="13826" width="30.7109375" style="85" customWidth="1"/>
    <col min="13827" max="13827" width="33.85546875" style="85" bestFit="1" customWidth="1"/>
    <col min="13828" max="14080" width="9.140625" style="85"/>
    <col min="14081" max="14081" width="18.5703125" style="85" customWidth="1"/>
    <col min="14082" max="14082" width="30.7109375" style="85" customWidth="1"/>
    <col min="14083" max="14083" width="33.85546875" style="85" bestFit="1" customWidth="1"/>
    <col min="14084" max="14336" width="9.140625" style="85"/>
    <col min="14337" max="14337" width="18.5703125" style="85" customWidth="1"/>
    <col min="14338" max="14338" width="30.7109375" style="85" customWidth="1"/>
    <col min="14339" max="14339" width="33.85546875" style="85" bestFit="1" customWidth="1"/>
    <col min="14340" max="14592" width="9.140625" style="85"/>
    <col min="14593" max="14593" width="18.5703125" style="85" customWidth="1"/>
    <col min="14594" max="14594" width="30.7109375" style="85" customWidth="1"/>
    <col min="14595" max="14595" width="33.85546875" style="85" bestFit="1" customWidth="1"/>
    <col min="14596" max="14848" width="9.140625" style="85"/>
    <col min="14849" max="14849" width="18.5703125" style="85" customWidth="1"/>
    <col min="14850" max="14850" width="30.7109375" style="85" customWidth="1"/>
    <col min="14851" max="14851" width="33.85546875" style="85" bestFit="1" customWidth="1"/>
    <col min="14852" max="15104" width="9.140625" style="85"/>
    <col min="15105" max="15105" width="18.5703125" style="85" customWidth="1"/>
    <col min="15106" max="15106" width="30.7109375" style="85" customWidth="1"/>
    <col min="15107" max="15107" width="33.85546875" style="85" bestFit="1" customWidth="1"/>
    <col min="15108" max="15360" width="9.140625" style="85"/>
    <col min="15361" max="15361" width="18.5703125" style="85" customWidth="1"/>
    <col min="15362" max="15362" width="30.7109375" style="85" customWidth="1"/>
    <col min="15363" max="15363" width="33.85546875" style="85" bestFit="1" customWidth="1"/>
    <col min="15364" max="15616" width="9.140625" style="85"/>
    <col min="15617" max="15617" width="18.5703125" style="85" customWidth="1"/>
    <col min="15618" max="15618" width="30.7109375" style="85" customWidth="1"/>
    <col min="15619" max="15619" width="33.85546875" style="85" bestFit="1" customWidth="1"/>
    <col min="15620" max="15872" width="9.140625" style="85"/>
    <col min="15873" max="15873" width="18.5703125" style="85" customWidth="1"/>
    <col min="15874" max="15874" width="30.7109375" style="85" customWidth="1"/>
    <col min="15875" max="15875" width="33.85546875" style="85" bestFit="1" customWidth="1"/>
    <col min="15876" max="16128" width="9.140625" style="85"/>
    <col min="16129" max="16129" width="18.5703125" style="85" customWidth="1"/>
    <col min="16130" max="16130" width="30.7109375" style="85" customWidth="1"/>
    <col min="16131" max="16131" width="33.85546875" style="85" bestFit="1" customWidth="1"/>
    <col min="16132" max="16384" width="9.140625" style="85"/>
  </cols>
  <sheetData>
    <row r="1" spans="1:4" s="95" customFormat="1" ht="38.25" customHeight="1" x14ac:dyDescent="0.25">
      <c r="A1" s="94" t="s">
        <v>517</v>
      </c>
      <c r="B1" s="94" t="s">
        <v>541</v>
      </c>
      <c r="C1" s="94" t="s">
        <v>539</v>
      </c>
    </row>
    <row r="2" spans="1:4" x14ac:dyDescent="0.2">
      <c r="A2" s="92">
        <v>1686675</v>
      </c>
      <c r="B2" s="93" t="str">
        <f t="shared" ref="B2:B65" si="0">CONCATENATE(A2,C2)</f>
        <v>1686675Ventilator</v>
      </c>
      <c r="C2" s="92" t="s">
        <v>518</v>
      </c>
      <c r="D2" s="85" t="s">
        <v>542</v>
      </c>
    </row>
    <row r="3" spans="1:4" x14ac:dyDescent="0.2">
      <c r="A3" s="92">
        <v>1785177</v>
      </c>
      <c r="B3" s="93" t="str">
        <f t="shared" si="0"/>
        <v>1785177ALBUMIN</v>
      </c>
      <c r="C3" s="92" t="s">
        <v>519</v>
      </c>
    </row>
    <row r="4" spans="1:4" x14ac:dyDescent="0.2">
      <c r="A4" s="92">
        <v>1784491</v>
      </c>
      <c r="B4" s="93" t="str">
        <f t="shared" si="0"/>
        <v>1784491Dialysis</v>
      </c>
      <c r="C4" s="92" t="s">
        <v>520</v>
      </c>
    </row>
    <row r="5" spans="1:4" x14ac:dyDescent="0.2">
      <c r="A5" s="92">
        <v>462046</v>
      </c>
      <c r="B5" s="93" t="str">
        <f t="shared" si="0"/>
        <v>462046Vitamin D3</v>
      </c>
      <c r="C5" s="92" t="s">
        <v>521</v>
      </c>
    </row>
    <row r="6" spans="1:4" x14ac:dyDescent="0.2">
      <c r="A6" s="92">
        <v>1785404</v>
      </c>
      <c r="B6" s="93" t="str">
        <f t="shared" si="0"/>
        <v>1785404Dialysis</v>
      </c>
      <c r="C6" s="92" t="s">
        <v>520</v>
      </c>
    </row>
    <row r="7" spans="1:4" x14ac:dyDescent="0.2">
      <c r="A7" s="92">
        <v>1785962</v>
      </c>
      <c r="B7" s="93" t="str">
        <f t="shared" si="0"/>
        <v>1785962Vitamin C</v>
      </c>
      <c r="C7" s="92" t="s">
        <v>522</v>
      </c>
    </row>
    <row r="8" spans="1:4" x14ac:dyDescent="0.2">
      <c r="A8" s="92">
        <v>1785994</v>
      </c>
      <c r="B8" s="93" t="str">
        <f t="shared" si="0"/>
        <v>1785994Ulinastatin</v>
      </c>
      <c r="C8" s="92" t="s">
        <v>523</v>
      </c>
    </row>
    <row r="9" spans="1:4" x14ac:dyDescent="0.2">
      <c r="A9" s="92">
        <v>861066</v>
      </c>
      <c r="B9" s="93" t="str">
        <f t="shared" si="0"/>
        <v>861066Vitamin B</v>
      </c>
      <c r="C9" s="92" t="s">
        <v>524</v>
      </c>
    </row>
    <row r="10" spans="1:4" x14ac:dyDescent="0.2">
      <c r="A10" s="92">
        <v>1685496</v>
      </c>
      <c r="B10" s="93" t="str">
        <f t="shared" si="0"/>
        <v>1685496Ventilator</v>
      </c>
      <c r="C10" s="92" t="s">
        <v>518</v>
      </c>
    </row>
    <row r="11" spans="1:4" x14ac:dyDescent="0.2">
      <c r="A11" s="92">
        <v>1788272</v>
      </c>
      <c r="B11" s="93" t="str">
        <f t="shared" si="0"/>
        <v>1788272Ventilator</v>
      </c>
      <c r="C11" s="92" t="s">
        <v>518</v>
      </c>
    </row>
    <row r="12" spans="1:4" x14ac:dyDescent="0.2">
      <c r="A12" s="92">
        <v>190744</v>
      </c>
      <c r="B12" s="93" t="str">
        <f t="shared" si="0"/>
        <v>190744High Flow Nasal Catheter</v>
      </c>
      <c r="C12" s="92" t="s">
        <v>525</v>
      </c>
    </row>
    <row r="13" spans="1:4" x14ac:dyDescent="0.2">
      <c r="A13" s="92">
        <v>190744</v>
      </c>
      <c r="B13" s="93" t="str">
        <f t="shared" si="0"/>
        <v>190744Tocilizumab</v>
      </c>
      <c r="C13" s="92" t="s">
        <v>526</v>
      </c>
    </row>
    <row r="14" spans="1:4" x14ac:dyDescent="0.2">
      <c r="A14" s="92">
        <v>190744</v>
      </c>
      <c r="B14" s="93" t="str">
        <f t="shared" si="0"/>
        <v>190744MethylPrednisolone Sodium Succinate</v>
      </c>
      <c r="C14" s="92" t="s">
        <v>527</v>
      </c>
    </row>
    <row r="15" spans="1:4" x14ac:dyDescent="0.2">
      <c r="A15" s="92">
        <v>632898</v>
      </c>
      <c r="B15" s="93" t="str">
        <f t="shared" si="0"/>
        <v>632898Ventilator</v>
      </c>
      <c r="C15" s="92" t="s">
        <v>518</v>
      </c>
    </row>
    <row r="16" spans="1:4" x14ac:dyDescent="0.2">
      <c r="A16" s="92">
        <v>1788586</v>
      </c>
      <c r="B16" s="93" t="str">
        <f t="shared" si="0"/>
        <v>1788586Vitamin D3</v>
      </c>
      <c r="C16" s="92" t="s">
        <v>521</v>
      </c>
    </row>
    <row r="17" spans="1:3" x14ac:dyDescent="0.2">
      <c r="A17" s="92">
        <v>1788598</v>
      </c>
      <c r="B17" s="93" t="str">
        <f t="shared" si="0"/>
        <v>1788598Vitamin C</v>
      </c>
      <c r="C17" s="92" t="s">
        <v>522</v>
      </c>
    </row>
    <row r="18" spans="1:3" x14ac:dyDescent="0.2">
      <c r="A18" s="92">
        <v>1788605</v>
      </c>
      <c r="B18" s="93" t="str">
        <f t="shared" si="0"/>
        <v>1788605MethylPrednisolone Sodium Succinate</v>
      </c>
      <c r="C18" s="92" t="s">
        <v>527</v>
      </c>
    </row>
    <row r="19" spans="1:3" x14ac:dyDescent="0.2">
      <c r="A19" s="92">
        <v>1589080</v>
      </c>
      <c r="B19" s="93" t="str">
        <f t="shared" si="0"/>
        <v>1589080Ulinastatin</v>
      </c>
      <c r="C19" s="92" t="s">
        <v>523</v>
      </c>
    </row>
    <row r="20" spans="1:3" x14ac:dyDescent="0.2">
      <c r="A20" s="92">
        <v>1589080</v>
      </c>
      <c r="B20" s="93" t="str">
        <f t="shared" si="0"/>
        <v>1589080Ventilator</v>
      </c>
      <c r="C20" s="92" t="s">
        <v>518</v>
      </c>
    </row>
    <row r="21" spans="1:3" x14ac:dyDescent="0.2">
      <c r="A21" s="92">
        <v>422539</v>
      </c>
      <c r="B21" s="93" t="str">
        <f t="shared" si="0"/>
        <v>422539Vitamin C</v>
      </c>
      <c r="C21" s="92" t="s">
        <v>522</v>
      </c>
    </row>
    <row r="22" spans="1:3" x14ac:dyDescent="0.2">
      <c r="A22" s="92">
        <v>1627004</v>
      </c>
      <c r="B22" s="93" t="str">
        <f t="shared" si="0"/>
        <v>1627004Remdesivir</v>
      </c>
      <c r="C22" s="92" t="s">
        <v>528</v>
      </c>
    </row>
    <row r="23" spans="1:3" x14ac:dyDescent="0.2">
      <c r="A23" s="92">
        <v>1627004</v>
      </c>
      <c r="B23" s="93" t="str">
        <f t="shared" si="0"/>
        <v>1627004Dexamethasone</v>
      </c>
      <c r="C23" s="92" t="s">
        <v>529</v>
      </c>
    </row>
    <row r="24" spans="1:3" x14ac:dyDescent="0.2">
      <c r="A24" s="92">
        <v>429032</v>
      </c>
      <c r="B24" s="93" t="str">
        <f t="shared" si="0"/>
        <v>429032Ventilator</v>
      </c>
      <c r="C24" s="92" t="s">
        <v>518</v>
      </c>
    </row>
    <row r="25" spans="1:3" x14ac:dyDescent="0.2">
      <c r="A25" s="92">
        <v>429032</v>
      </c>
      <c r="B25" s="93" t="str">
        <f t="shared" si="0"/>
        <v>429032Ulinastatin</v>
      </c>
      <c r="C25" s="92" t="s">
        <v>523</v>
      </c>
    </row>
    <row r="26" spans="1:3" x14ac:dyDescent="0.2">
      <c r="A26" s="92">
        <v>1335124</v>
      </c>
      <c r="B26" s="93" t="str">
        <f t="shared" si="0"/>
        <v>1335124Vitamin D3</v>
      </c>
      <c r="C26" s="92" t="s">
        <v>521</v>
      </c>
    </row>
    <row r="27" spans="1:3" x14ac:dyDescent="0.2">
      <c r="A27" s="92">
        <v>1790711</v>
      </c>
      <c r="B27" s="93" t="str">
        <f t="shared" si="0"/>
        <v>1790711Vitamin D3</v>
      </c>
      <c r="C27" s="92" t="s">
        <v>521</v>
      </c>
    </row>
    <row r="28" spans="1:3" x14ac:dyDescent="0.2">
      <c r="A28" s="92">
        <v>1790711</v>
      </c>
      <c r="B28" s="93" t="str">
        <f t="shared" si="0"/>
        <v>1790711MethylPrednisolone Sodium Succinate</v>
      </c>
      <c r="C28" s="92" t="s">
        <v>527</v>
      </c>
    </row>
    <row r="29" spans="1:3" x14ac:dyDescent="0.2">
      <c r="A29" s="92">
        <v>1790928</v>
      </c>
      <c r="B29" s="93" t="str">
        <f t="shared" si="0"/>
        <v>1790928Remdesivir</v>
      </c>
      <c r="C29" s="92" t="s">
        <v>528</v>
      </c>
    </row>
    <row r="30" spans="1:3" x14ac:dyDescent="0.2">
      <c r="A30" s="92">
        <v>1713417</v>
      </c>
      <c r="B30" s="93" t="str">
        <f t="shared" si="0"/>
        <v>1713417Dialysis</v>
      </c>
      <c r="C30" s="92" t="s">
        <v>520</v>
      </c>
    </row>
    <row r="31" spans="1:3" x14ac:dyDescent="0.2">
      <c r="A31" s="92">
        <v>1791001</v>
      </c>
      <c r="B31" s="93" t="str">
        <f t="shared" si="0"/>
        <v>1791001Dialysis</v>
      </c>
      <c r="C31" s="92" t="s">
        <v>520</v>
      </c>
    </row>
    <row r="32" spans="1:3" x14ac:dyDescent="0.2">
      <c r="A32" s="92">
        <v>40898</v>
      </c>
      <c r="B32" s="93" t="str">
        <f t="shared" si="0"/>
        <v>40898ALBUMIN</v>
      </c>
      <c r="C32" s="92" t="s">
        <v>519</v>
      </c>
    </row>
    <row r="33" spans="1:3" x14ac:dyDescent="0.2">
      <c r="A33" s="92">
        <v>1791398</v>
      </c>
      <c r="B33" s="93" t="str">
        <f t="shared" si="0"/>
        <v>1791398Tocilizumab</v>
      </c>
      <c r="C33" s="92" t="s">
        <v>526</v>
      </c>
    </row>
    <row r="34" spans="1:3" x14ac:dyDescent="0.2">
      <c r="A34" s="92">
        <v>1791398</v>
      </c>
      <c r="B34" s="93" t="str">
        <f t="shared" si="0"/>
        <v>1791398Vitamin C</v>
      </c>
      <c r="C34" s="92" t="s">
        <v>522</v>
      </c>
    </row>
    <row r="35" spans="1:3" x14ac:dyDescent="0.2">
      <c r="A35" s="92">
        <v>1791400</v>
      </c>
      <c r="B35" s="93" t="str">
        <f t="shared" si="0"/>
        <v>1791400Vitamin D3</v>
      </c>
      <c r="C35" s="92" t="s">
        <v>521</v>
      </c>
    </row>
    <row r="36" spans="1:3" x14ac:dyDescent="0.2">
      <c r="A36" s="92">
        <v>1791200</v>
      </c>
      <c r="B36" s="93" t="str">
        <f t="shared" si="0"/>
        <v>1791200MethylPrednisolone Sodium Succinate</v>
      </c>
      <c r="C36" s="92" t="s">
        <v>527</v>
      </c>
    </row>
    <row r="37" spans="1:3" x14ac:dyDescent="0.2">
      <c r="A37" s="92">
        <v>1792086</v>
      </c>
      <c r="B37" s="93" t="str">
        <f t="shared" si="0"/>
        <v>1792086MethylPrednisolone Sodium Succinate</v>
      </c>
      <c r="C37" s="92" t="s">
        <v>527</v>
      </c>
    </row>
    <row r="38" spans="1:3" x14ac:dyDescent="0.2">
      <c r="A38" s="92">
        <v>1792090</v>
      </c>
      <c r="B38" s="93" t="str">
        <f t="shared" si="0"/>
        <v>1792090Vitamin B</v>
      </c>
      <c r="C38" s="92" t="s">
        <v>524</v>
      </c>
    </row>
    <row r="39" spans="1:3" x14ac:dyDescent="0.2">
      <c r="A39" s="92">
        <v>1792090</v>
      </c>
      <c r="B39" s="93" t="str">
        <f t="shared" si="0"/>
        <v>1792090MethylPrednisolone Sodium Succinate</v>
      </c>
      <c r="C39" s="92" t="s">
        <v>527</v>
      </c>
    </row>
    <row r="40" spans="1:3" x14ac:dyDescent="0.2">
      <c r="A40" s="92">
        <v>1792216</v>
      </c>
      <c r="B40" s="93" t="str">
        <f t="shared" si="0"/>
        <v>1792216Remdesivir</v>
      </c>
      <c r="C40" s="92" t="s">
        <v>528</v>
      </c>
    </row>
    <row r="41" spans="1:3" x14ac:dyDescent="0.2">
      <c r="A41" s="92">
        <v>1783400</v>
      </c>
      <c r="B41" s="93" t="str">
        <f t="shared" si="0"/>
        <v>1783400Vitamin C</v>
      </c>
      <c r="C41" s="92" t="s">
        <v>522</v>
      </c>
    </row>
    <row r="42" spans="1:3" x14ac:dyDescent="0.2">
      <c r="A42" s="92">
        <v>1790858</v>
      </c>
      <c r="B42" s="93" t="str">
        <f t="shared" si="0"/>
        <v>1790858Methylprednisolone Acetate</v>
      </c>
      <c r="C42" s="92" t="s">
        <v>530</v>
      </c>
    </row>
    <row r="43" spans="1:3" x14ac:dyDescent="0.2">
      <c r="A43" s="92">
        <v>1453860</v>
      </c>
      <c r="B43" s="93" t="str">
        <f t="shared" si="0"/>
        <v>1453860Tocilizumab</v>
      </c>
      <c r="C43" s="92" t="s">
        <v>526</v>
      </c>
    </row>
    <row r="44" spans="1:3" x14ac:dyDescent="0.2">
      <c r="A44" s="92">
        <v>1792719</v>
      </c>
      <c r="B44" s="93" t="str">
        <f t="shared" si="0"/>
        <v>1792719Favipiravir</v>
      </c>
      <c r="C44" s="92" t="s">
        <v>531</v>
      </c>
    </row>
    <row r="45" spans="1:3" x14ac:dyDescent="0.2">
      <c r="A45" s="92">
        <v>1768801</v>
      </c>
      <c r="B45" s="93" t="str">
        <f t="shared" si="0"/>
        <v>1768801ALBUMIN</v>
      </c>
      <c r="C45" s="92" t="s">
        <v>519</v>
      </c>
    </row>
    <row r="46" spans="1:3" x14ac:dyDescent="0.2">
      <c r="A46" s="92">
        <v>1793030</v>
      </c>
      <c r="B46" s="93" t="str">
        <f t="shared" si="0"/>
        <v>1793030Vitamin D3</v>
      </c>
      <c r="C46" s="92" t="s">
        <v>521</v>
      </c>
    </row>
    <row r="47" spans="1:3" x14ac:dyDescent="0.2">
      <c r="A47" s="92">
        <v>1793061</v>
      </c>
      <c r="B47" s="93" t="str">
        <f t="shared" si="0"/>
        <v>1793061Vitamin C</v>
      </c>
      <c r="C47" s="92" t="s">
        <v>522</v>
      </c>
    </row>
    <row r="48" spans="1:3" x14ac:dyDescent="0.2">
      <c r="A48" s="92">
        <v>1793080</v>
      </c>
      <c r="B48" s="93" t="str">
        <f t="shared" si="0"/>
        <v>1793080Vitamin D3</v>
      </c>
      <c r="C48" s="92" t="s">
        <v>521</v>
      </c>
    </row>
    <row r="49" spans="1:3" x14ac:dyDescent="0.2">
      <c r="A49" s="92">
        <v>1793392</v>
      </c>
      <c r="B49" s="93" t="str">
        <f t="shared" si="0"/>
        <v>1793392Vitamin C</v>
      </c>
      <c r="C49" s="92" t="s">
        <v>522</v>
      </c>
    </row>
    <row r="50" spans="1:3" x14ac:dyDescent="0.2">
      <c r="A50" s="92">
        <v>1793392</v>
      </c>
      <c r="B50" s="93" t="str">
        <f t="shared" si="0"/>
        <v>1793392Methylprednisolone Acetate</v>
      </c>
      <c r="C50" s="92" t="s">
        <v>530</v>
      </c>
    </row>
    <row r="51" spans="1:3" x14ac:dyDescent="0.2">
      <c r="A51" s="92">
        <v>1793392</v>
      </c>
      <c r="B51" s="93" t="str">
        <f t="shared" si="0"/>
        <v>1793392MethylPrednisolone Sodium Succinate</v>
      </c>
      <c r="C51" s="92" t="s">
        <v>527</v>
      </c>
    </row>
    <row r="52" spans="1:3" x14ac:dyDescent="0.2">
      <c r="A52" s="92">
        <v>7008</v>
      </c>
      <c r="B52" s="93" t="str">
        <f t="shared" si="0"/>
        <v>7008Ulinastatin</v>
      </c>
      <c r="C52" s="92" t="s">
        <v>523</v>
      </c>
    </row>
    <row r="53" spans="1:3" x14ac:dyDescent="0.2">
      <c r="A53" s="92">
        <v>7008</v>
      </c>
      <c r="B53" s="93" t="str">
        <f t="shared" si="0"/>
        <v>7008MethylPrednisolone Sodium Succinate</v>
      </c>
      <c r="C53" s="92" t="s">
        <v>527</v>
      </c>
    </row>
    <row r="54" spans="1:3" x14ac:dyDescent="0.2">
      <c r="A54" s="92">
        <v>1793665</v>
      </c>
      <c r="B54" s="93" t="str">
        <f t="shared" si="0"/>
        <v>1793665Remdesivir</v>
      </c>
      <c r="C54" s="92" t="s">
        <v>528</v>
      </c>
    </row>
    <row r="55" spans="1:3" x14ac:dyDescent="0.2">
      <c r="A55" s="92">
        <v>1793665</v>
      </c>
      <c r="B55" s="93" t="str">
        <f t="shared" si="0"/>
        <v>1793665Vitamin C</v>
      </c>
      <c r="C55" s="92" t="s">
        <v>522</v>
      </c>
    </row>
    <row r="56" spans="1:3" x14ac:dyDescent="0.2">
      <c r="A56" s="92">
        <v>1740276</v>
      </c>
      <c r="B56" s="93" t="str">
        <f t="shared" si="0"/>
        <v>1740276Ventilator</v>
      </c>
      <c r="C56" s="92" t="s">
        <v>518</v>
      </c>
    </row>
    <row r="57" spans="1:3" x14ac:dyDescent="0.2">
      <c r="A57" s="92">
        <v>1740276</v>
      </c>
      <c r="B57" s="93" t="str">
        <f t="shared" si="0"/>
        <v>1740276Ulinastatin</v>
      </c>
      <c r="C57" s="92" t="s">
        <v>523</v>
      </c>
    </row>
    <row r="58" spans="1:3" x14ac:dyDescent="0.2">
      <c r="A58" s="92">
        <v>1386657</v>
      </c>
      <c r="B58" s="93" t="str">
        <f t="shared" si="0"/>
        <v>1386657Ulinastatin</v>
      </c>
      <c r="C58" s="92" t="s">
        <v>523</v>
      </c>
    </row>
    <row r="59" spans="1:3" x14ac:dyDescent="0.2">
      <c r="A59" s="92">
        <v>1793350</v>
      </c>
      <c r="B59" s="93" t="str">
        <f t="shared" si="0"/>
        <v>1793350Vitamin D3</v>
      </c>
      <c r="C59" s="92" t="s">
        <v>521</v>
      </c>
    </row>
    <row r="60" spans="1:3" x14ac:dyDescent="0.2">
      <c r="A60" s="92">
        <v>1793799</v>
      </c>
      <c r="B60" s="93" t="str">
        <f t="shared" si="0"/>
        <v>1793799Ventilator</v>
      </c>
      <c r="C60" s="92" t="s">
        <v>518</v>
      </c>
    </row>
    <row r="61" spans="1:3" x14ac:dyDescent="0.2">
      <c r="A61" s="92">
        <v>1793952</v>
      </c>
      <c r="B61" s="93" t="str">
        <f t="shared" si="0"/>
        <v>1793952Remdesivir</v>
      </c>
      <c r="C61" s="92" t="s">
        <v>528</v>
      </c>
    </row>
    <row r="62" spans="1:3" x14ac:dyDescent="0.2">
      <c r="A62" s="92">
        <v>1793952</v>
      </c>
      <c r="B62" s="93" t="str">
        <f t="shared" si="0"/>
        <v>1793952Vitamin B</v>
      </c>
      <c r="C62" s="92" t="s">
        <v>524</v>
      </c>
    </row>
    <row r="63" spans="1:3" x14ac:dyDescent="0.2">
      <c r="A63" s="92">
        <v>1637552</v>
      </c>
      <c r="B63" s="93" t="str">
        <f t="shared" si="0"/>
        <v>1637552Vitamin C</v>
      </c>
      <c r="C63" s="92" t="s">
        <v>522</v>
      </c>
    </row>
    <row r="64" spans="1:3" x14ac:dyDescent="0.2">
      <c r="A64" s="92">
        <v>1793998</v>
      </c>
      <c r="B64" s="93" t="str">
        <f t="shared" si="0"/>
        <v>1793998Vitamin D3</v>
      </c>
      <c r="C64" s="92" t="s">
        <v>521</v>
      </c>
    </row>
    <row r="65" spans="1:3" x14ac:dyDescent="0.2">
      <c r="A65" s="92">
        <v>1794082</v>
      </c>
      <c r="B65" s="93" t="str">
        <f t="shared" si="0"/>
        <v>1794082Vitamin D3</v>
      </c>
      <c r="C65" s="92" t="s">
        <v>521</v>
      </c>
    </row>
    <row r="66" spans="1:3" x14ac:dyDescent="0.2">
      <c r="A66" s="92">
        <v>1794082</v>
      </c>
      <c r="B66" s="93" t="str">
        <f t="shared" ref="B66:B129" si="1">CONCATENATE(A66,C66)</f>
        <v>1794082Vitamin C</v>
      </c>
      <c r="C66" s="92" t="s">
        <v>522</v>
      </c>
    </row>
    <row r="67" spans="1:3" x14ac:dyDescent="0.2">
      <c r="A67" s="92">
        <v>1794547</v>
      </c>
      <c r="B67" s="93" t="str">
        <f t="shared" si="1"/>
        <v>1794547MethylPrednisolone Sodium Succinate</v>
      </c>
      <c r="C67" s="92" t="s">
        <v>527</v>
      </c>
    </row>
    <row r="68" spans="1:3" x14ac:dyDescent="0.2">
      <c r="A68" s="92">
        <v>1794818</v>
      </c>
      <c r="B68" s="93" t="str">
        <f t="shared" si="1"/>
        <v>1794818MethylPrednisolone Sodium Succinate</v>
      </c>
      <c r="C68" s="92" t="s">
        <v>527</v>
      </c>
    </row>
    <row r="69" spans="1:3" x14ac:dyDescent="0.2">
      <c r="A69" s="92">
        <v>1794868</v>
      </c>
      <c r="B69" s="93" t="str">
        <f t="shared" si="1"/>
        <v>1794868Vitamin B</v>
      </c>
      <c r="C69" s="92" t="s">
        <v>524</v>
      </c>
    </row>
    <row r="70" spans="1:3" x14ac:dyDescent="0.2">
      <c r="A70" s="92">
        <v>1794868</v>
      </c>
      <c r="B70" s="93" t="str">
        <f t="shared" si="1"/>
        <v>1794868MethylPrednisolone Sodium Succinate</v>
      </c>
      <c r="C70" s="92" t="s">
        <v>527</v>
      </c>
    </row>
    <row r="71" spans="1:3" x14ac:dyDescent="0.2">
      <c r="A71" s="92">
        <v>1794887</v>
      </c>
      <c r="B71" s="93" t="str">
        <f t="shared" si="1"/>
        <v>1794887Vitamin C</v>
      </c>
      <c r="C71" s="92" t="s">
        <v>522</v>
      </c>
    </row>
    <row r="72" spans="1:3" x14ac:dyDescent="0.2">
      <c r="A72" s="92">
        <v>29622</v>
      </c>
      <c r="B72" s="93" t="str">
        <f t="shared" si="1"/>
        <v>29622Favipiravir</v>
      </c>
      <c r="C72" s="92" t="s">
        <v>531</v>
      </c>
    </row>
    <row r="73" spans="1:3" x14ac:dyDescent="0.2">
      <c r="A73" s="92">
        <v>1795357</v>
      </c>
      <c r="B73" s="93" t="str">
        <f t="shared" si="1"/>
        <v>1795357Remdesivir</v>
      </c>
      <c r="C73" s="92" t="s">
        <v>528</v>
      </c>
    </row>
    <row r="74" spans="1:3" x14ac:dyDescent="0.2">
      <c r="A74" s="92">
        <v>1795357</v>
      </c>
      <c r="B74" s="93" t="str">
        <f t="shared" si="1"/>
        <v>1795357ALBUMIN</v>
      </c>
      <c r="C74" s="92" t="s">
        <v>519</v>
      </c>
    </row>
    <row r="75" spans="1:3" x14ac:dyDescent="0.2">
      <c r="A75" s="92">
        <v>1795357</v>
      </c>
      <c r="B75" s="93" t="str">
        <f t="shared" si="1"/>
        <v>1795357MethylPrednisolone Sodium Succinate</v>
      </c>
      <c r="C75" s="92" t="s">
        <v>527</v>
      </c>
    </row>
    <row r="76" spans="1:3" x14ac:dyDescent="0.2">
      <c r="A76" s="92">
        <v>1795551</v>
      </c>
      <c r="B76" s="93" t="str">
        <f t="shared" si="1"/>
        <v>1795551Remdesivir</v>
      </c>
      <c r="C76" s="92" t="s">
        <v>528</v>
      </c>
    </row>
    <row r="77" spans="1:3" x14ac:dyDescent="0.2">
      <c r="A77" s="92">
        <v>1795551</v>
      </c>
      <c r="B77" s="93" t="str">
        <f t="shared" si="1"/>
        <v>1795551Vitamin B</v>
      </c>
      <c r="C77" s="92" t="s">
        <v>524</v>
      </c>
    </row>
    <row r="78" spans="1:3" x14ac:dyDescent="0.2">
      <c r="A78" s="92">
        <v>1795551</v>
      </c>
      <c r="B78" s="93" t="str">
        <f t="shared" si="1"/>
        <v>1795551MethylPrednisolone Sodium Succinate</v>
      </c>
      <c r="C78" s="92" t="s">
        <v>527</v>
      </c>
    </row>
    <row r="79" spans="1:3" x14ac:dyDescent="0.2">
      <c r="A79" s="92">
        <v>1103151</v>
      </c>
      <c r="B79" s="93" t="str">
        <f t="shared" si="1"/>
        <v>1103151Vitamin D3</v>
      </c>
      <c r="C79" s="92" t="s">
        <v>521</v>
      </c>
    </row>
    <row r="80" spans="1:3" x14ac:dyDescent="0.2">
      <c r="A80" s="92">
        <v>1796537</v>
      </c>
      <c r="B80" s="93" t="str">
        <f t="shared" si="1"/>
        <v>1796537Vitamin B</v>
      </c>
      <c r="C80" s="92" t="s">
        <v>524</v>
      </c>
    </row>
    <row r="81" spans="1:3" x14ac:dyDescent="0.2">
      <c r="A81" s="92">
        <v>1796588</v>
      </c>
      <c r="B81" s="93" t="str">
        <f t="shared" si="1"/>
        <v>1796588Remdesivir</v>
      </c>
      <c r="C81" s="92" t="s">
        <v>528</v>
      </c>
    </row>
    <row r="82" spans="1:3" x14ac:dyDescent="0.2">
      <c r="A82" s="92">
        <v>1796588</v>
      </c>
      <c r="B82" s="93" t="str">
        <f t="shared" si="1"/>
        <v>1796588Vitamin D3</v>
      </c>
      <c r="C82" s="92" t="s">
        <v>521</v>
      </c>
    </row>
    <row r="83" spans="1:3" x14ac:dyDescent="0.2">
      <c r="A83" s="92">
        <v>24940</v>
      </c>
      <c r="B83" s="93" t="str">
        <f t="shared" si="1"/>
        <v>24940Plasma Therapy</v>
      </c>
      <c r="C83" s="92" t="s">
        <v>532</v>
      </c>
    </row>
    <row r="84" spans="1:3" x14ac:dyDescent="0.2">
      <c r="A84" s="92">
        <v>1271890</v>
      </c>
      <c r="B84" s="93" t="str">
        <f t="shared" si="1"/>
        <v>1271890Vitamin C</v>
      </c>
      <c r="C84" s="92" t="s">
        <v>522</v>
      </c>
    </row>
    <row r="85" spans="1:3" x14ac:dyDescent="0.2">
      <c r="A85" s="92">
        <v>1797416</v>
      </c>
      <c r="B85" s="93" t="str">
        <f t="shared" si="1"/>
        <v>1797416MethylPrednisolone Sodium Succinate</v>
      </c>
      <c r="C85" s="92" t="s">
        <v>527</v>
      </c>
    </row>
    <row r="86" spans="1:3" x14ac:dyDescent="0.2">
      <c r="A86" s="92">
        <v>92329</v>
      </c>
      <c r="B86" s="93" t="str">
        <f t="shared" si="1"/>
        <v>92329Vitamin C</v>
      </c>
      <c r="C86" s="92" t="s">
        <v>522</v>
      </c>
    </row>
    <row r="87" spans="1:3" x14ac:dyDescent="0.2">
      <c r="A87" s="92">
        <v>1797388</v>
      </c>
      <c r="B87" s="93" t="str">
        <f t="shared" si="1"/>
        <v>1797388Remdesivir</v>
      </c>
      <c r="C87" s="92" t="s">
        <v>528</v>
      </c>
    </row>
    <row r="88" spans="1:3" x14ac:dyDescent="0.2">
      <c r="A88" s="92">
        <v>1798107</v>
      </c>
      <c r="B88" s="93" t="str">
        <f t="shared" si="1"/>
        <v>1798107Vitamin B</v>
      </c>
      <c r="C88" s="92" t="s">
        <v>524</v>
      </c>
    </row>
    <row r="89" spans="1:3" x14ac:dyDescent="0.2">
      <c r="A89" s="92">
        <v>520249</v>
      </c>
      <c r="B89" s="93" t="str">
        <f t="shared" si="1"/>
        <v>520249Remdesivir</v>
      </c>
      <c r="C89" s="92" t="s">
        <v>528</v>
      </c>
    </row>
    <row r="90" spans="1:3" x14ac:dyDescent="0.2">
      <c r="A90" s="92">
        <v>520249</v>
      </c>
      <c r="B90" s="93" t="str">
        <f t="shared" si="1"/>
        <v>520249Methylprednisolone Acetate</v>
      </c>
      <c r="C90" s="92" t="s">
        <v>530</v>
      </c>
    </row>
    <row r="91" spans="1:3" x14ac:dyDescent="0.2">
      <c r="A91" s="92">
        <v>520249</v>
      </c>
      <c r="B91" s="93" t="str">
        <f t="shared" si="1"/>
        <v>520249MethylPrednisolone Sodium Succinate</v>
      </c>
      <c r="C91" s="92" t="s">
        <v>527</v>
      </c>
    </row>
    <row r="92" spans="1:3" x14ac:dyDescent="0.2">
      <c r="A92" s="92">
        <v>1797560</v>
      </c>
      <c r="B92" s="93" t="str">
        <f t="shared" si="1"/>
        <v>1797560Vitamin B</v>
      </c>
      <c r="C92" s="92" t="s">
        <v>524</v>
      </c>
    </row>
    <row r="93" spans="1:3" x14ac:dyDescent="0.2">
      <c r="A93" s="92">
        <v>1797560</v>
      </c>
      <c r="B93" s="93" t="str">
        <f t="shared" si="1"/>
        <v>1797560Methylprednisolone Acetate</v>
      </c>
      <c r="C93" s="92" t="s">
        <v>530</v>
      </c>
    </row>
    <row r="94" spans="1:3" x14ac:dyDescent="0.2">
      <c r="A94" s="92">
        <v>1798208</v>
      </c>
      <c r="B94" s="93" t="str">
        <f t="shared" si="1"/>
        <v>1798208MethylPrednisolone Sodium Succinate</v>
      </c>
      <c r="C94" s="92" t="s">
        <v>527</v>
      </c>
    </row>
    <row r="95" spans="1:3" x14ac:dyDescent="0.2">
      <c r="A95" s="92">
        <v>1699622</v>
      </c>
      <c r="B95" s="93" t="str">
        <f t="shared" si="1"/>
        <v>1699622Remdesivir</v>
      </c>
      <c r="C95" s="92" t="s">
        <v>528</v>
      </c>
    </row>
    <row r="96" spans="1:3" x14ac:dyDescent="0.2">
      <c r="A96" s="92">
        <v>1798888</v>
      </c>
      <c r="B96" s="93" t="str">
        <f t="shared" si="1"/>
        <v>1798888Vitamin B</v>
      </c>
      <c r="C96" s="92" t="s">
        <v>524</v>
      </c>
    </row>
    <row r="97" spans="1:3" x14ac:dyDescent="0.2">
      <c r="A97" s="92">
        <v>1798888</v>
      </c>
      <c r="B97" s="93" t="str">
        <f t="shared" si="1"/>
        <v>1798888MethylPrednisolone Sodium Succinate</v>
      </c>
      <c r="C97" s="92" t="s">
        <v>527</v>
      </c>
    </row>
    <row r="98" spans="1:3" x14ac:dyDescent="0.2">
      <c r="A98" s="92">
        <v>194181</v>
      </c>
      <c r="B98" s="93" t="str">
        <f t="shared" si="1"/>
        <v>194181Vitamin C</v>
      </c>
      <c r="C98" s="92" t="s">
        <v>522</v>
      </c>
    </row>
    <row r="99" spans="1:3" x14ac:dyDescent="0.2">
      <c r="A99" s="92">
        <v>1798943</v>
      </c>
      <c r="B99" s="93" t="str">
        <f t="shared" si="1"/>
        <v>1798943Ventilator</v>
      </c>
      <c r="C99" s="92" t="s">
        <v>518</v>
      </c>
    </row>
    <row r="100" spans="1:3" x14ac:dyDescent="0.2">
      <c r="A100" s="92">
        <v>1798943</v>
      </c>
      <c r="B100" s="93" t="str">
        <f t="shared" si="1"/>
        <v>1798943Remdesivir</v>
      </c>
      <c r="C100" s="92" t="s">
        <v>528</v>
      </c>
    </row>
    <row r="101" spans="1:3" x14ac:dyDescent="0.2">
      <c r="A101" s="92">
        <v>1799346</v>
      </c>
      <c r="B101" s="93" t="str">
        <f t="shared" si="1"/>
        <v>1799346MethylPrednisolone Sodium Succinate</v>
      </c>
      <c r="C101" s="92" t="s">
        <v>527</v>
      </c>
    </row>
    <row r="102" spans="1:3" x14ac:dyDescent="0.2">
      <c r="A102" s="92">
        <v>29838</v>
      </c>
      <c r="B102" s="93" t="str">
        <f t="shared" si="1"/>
        <v>29838Vitamin C</v>
      </c>
      <c r="C102" s="92" t="s">
        <v>522</v>
      </c>
    </row>
    <row r="103" spans="1:3" x14ac:dyDescent="0.2">
      <c r="A103" s="92">
        <v>1799558</v>
      </c>
      <c r="B103" s="93" t="str">
        <f t="shared" si="1"/>
        <v>1799558MethylPrednisolone Sodium Succinate</v>
      </c>
      <c r="C103" s="92" t="s">
        <v>527</v>
      </c>
    </row>
    <row r="104" spans="1:3" x14ac:dyDescent="0.2">
      <c r="A104" s="92">
        <v>307437</v>
      </c>
      <c r="B104" s="93" t="str">
        <f t="shared" si="1"/>
        <v>307437Vitamin D3</v>
      </c>
      <c r="C104" s="92" t="s">
        <v>521</v>
      </c>
    </row>
    <row r="105" spans="1:3" x14ac:dyDescent="0.2">
      <c r="A105" s="92">
        <v>1617878</v>
      </c>
      <c r="B105" s="93" t="str">
        <f t="shared" si="1"/>
        <v>1617878Remdesivir</v>
      </c>
      <c r="C105" s="92" t="s">
        <v>528</v>
      </c>
    </row>
    <row r="106" spans="1:3" x14ac:dyDescent="0.2">
      <c r="A106" s="92">
        <v>1742418</v>
      </c>
      <c r="B106" s="93" t="str">
        <f t="shared" si="1"/>
        <v>1742418Vitamin B</v>
      </c>
      <c r="C106" s="92" t="s">
        <v>524</v>
      </c>
    </row>
    <row r="107" spans="1:3" x14ac:dyDescent="0.2">
      <c r="A107" s="92">
        <v>1742418</v>
      </c>
      <c r="B107" s="93" t="str">
        <f t="shared" si="1"/>
        <v>1742418MethylPrednisolone Sodium Succinate</v>
      </c>
      <c r="C107" s="92" t="s">
        <v>527</v>
      </c>
    </row>
    <row r="108" spans="1:3" x14ac:dyDescent="0.2">
      <c r="A108" s="92">
        <v>1492060</v>
      </c>
      <c r="B108" s="93" t="str">
        <f t="shared" si="1"/>
        <v>1492060Remdesivir</v>
      </c>
      <c r="C108" s="92" t="s">
        <v>528</v>
      </c>
    </row>
    <row r="109" spans="1:3" x14ac:dyDescent="0.2">
      <c r="A109" s="92">
        <v>1439910</v>
      </c>
      <c r="B109" s="93" t="str">
        <f t="shared" si="1"/>
        <v>1439910MethylPrednisolone Sodium Succinate</v>
      </c>
      <c r="C109" s="92" t="s">
        <v>527</v>
      </c>
    </row>
    <row r="110" spans="1:3" x14ac:dyDescent="0.2">
      <c r="A110" s="92">
        <v>79988</v>
      </c>
      <c r="B110" s="93" t="str">
        <f t="shared" si="1"/>
        <v>79988Methylprednisolone Acetate</v>
      </c>
      <c r="C110" s="92" t="s">
        <v>530</v>
      </c>
    </row>
    <row r="111" spans="1:3" x14ac:dyDescent="0.2">
      <c r="A111" s="92">
        <v>1800230</v>
      </c>
      <c r="B111" s="93" t="str">
        <f t="shared" si="1"/>
        <v>1800230MethylPrednisolone Sodium Succinate</v>
      </c>
      <c r="C111" s="92" t="s">
        <v>527</v>
      </c>
    </row>
    <row r="112" spans="1:3" x14ac:dyDescent="0.2">
      <c r="A112" s="92">
        <v>1695022</v>
      </c>
      <c r="B112" s="93" t="str">
        <f t="shared" si="1"/>
        <v>1695022Remdesivir</v>
      </c>
      <c r="C112" s="92" t="s">
        <v>528</v>
      </c>
    </row>
    <row r="113" spans="1:3" x14ac:dyDescent="0.2">
      <c r="A113" s="92">
        <v>1801142</v>
      </c>
      <c r="B113" s="93" t="str">
        <f t="shared" si="1"/>
        <v>1801142Vitamin B</v>
      </c>
      <c r="C113" s="92" t="s">
        <v>524</v>
      </c>
    </row>
    <row r="114" spans="1:3" x14ac:dyDescent="0.2">
      <c r="A114" s="92">
        <v>1801142</v>
      </c>
      <c r="B114" s="93" t="str">
        <f t="shared" si="1"/>
        <v>1801142MethylPrednisolone Sodium Succinate</v>
      </c>
      <c r="C114" s="92" t="s">
        <v>527</v>
      </c>
    </row>
    <row r="115" spans="1:3" x14ac:dyDescent="0.2">
      <c r="A115" s="92">
        <v>1801252</v>
      </c>
      <c r="B115" s="93" t="str">
        <f t="shared" si="1"/>
        <v>1801252Vitamin C</v>
      </c>
      <c r="C115" s="92" t="s">
        <v>522</v>
      </c>
    </row>
    <row r="116" spans="1:3" x14ac:dyDescent="0.2">
      <c r="A116" s="92">
        <v>1801263</v>
      </c>
      <c r="B116" s="93" t="str">
        <f t="shared" si="1"/>
        <v>1801263Vitamin D3</v>
      </c>
      <c r="C116" s="92" t="s">
        <v>521</v>
      </c>
    </row>
    <row r="117" spans="1:3" x14ac:dyDescent="0.2">
      <c r="A117" s="92">
        <v>1801284</v>
      </c>
      <c r="B117" s="93" t="str">
        <f t="shared" si="1"/>
        <v>1801284Remdesivir</v>
      </c>
      <c r="C117" s="92" t="s">
        <v>528</v>
      </c>
    </row>
    <row r="118" spans="1:3" x14ac:dyDescent="0.2">
      <c r="A118" s="92">
        <v>1801297</v>
      </c>
      <c r="B118" s="93" t="str">
        <f t="shared" si="1"/>
        <v>1801297Plasma Therapy</v>
      </c>
      <c r="C118" s="92" t="s">
        <v>532</v>
      </c>
    </row>
    <row r="119" spans="1:3" x14ac:dyDescent="0.2">
      <c r="A119" s="92">
        <v>1801582</v>
      </c>
      <c r="B119" s="93" t="str">
        <f t="shared" si="1"/>
        <v>1801582Vitamin D3</v>
      </c>
      <c r="C119" s="92" t="s">
        <v>521</v>
      </c>
    </row>
    <row r="120" spans="1:3" x14ac:dyDescent="0.2">
      <c r="A120" s="92">
        <v>1801928</v>
      </c>
      <c r="B120" s="93" t="str">
        <f t="shared" si="1"/>
        <v>1801928Remdesivir</v>
      </c>
      <c r="C120" s="92" t="s">
        <v>528</v>
      </c>
    </row>
    <row r="121" spans="1:3" x14ac:dyDescent="0.2">
      <c r="A121" s="92">
        <v>1801928</v>
      </c>
      <c r="B121" s="93" t="str">
        <f t="shared" si="1"/>
        <v>1801928Vitamin C</v>
      </c>
      <c r="C121" s="92" t="s">
        <v>522</v>
      </c>
    </row>
    <row r="122" spans="1:3" x14ac:dyDescent="0.2">
      <c r="A122" s="92">
        <v>1007510</v>
      </c>
      <c r="B122" s="93" t="str">
        <f t="shared" si="1"/>
        <v>1007510Vitamin B</v>
      </c>
      <c r="C122" s="92" t="s">
        <v>524</v>
      </c>
    </row>
    <row r="123" spans="1:3" x14ac:dyDescent="0.2">
      <c r="A123" s="92">
        <v>1801973</v>
      </c>
      <c r="B123" s="93" t="str">
        <f t="shared" si="1"/>
        <v>1801973Plasma Therapy</v>
      </c>
      <c r="C123" s="92" t="s">
        <v>532</v>
      </c>
    </row>
    <row r="124" spans="1:3" x14ac:dyDescent="0.2">
      <c r="A124" s="92">
        <v>1741568</v>
      </c>
      <c r="B124" s="93" t="str">
        <f t="shared" si="1"/>
        <v>1741568Ivermectin</v>
      </c>
      <c r="C124" s="92" t="s">
        <v>533</v>
      </c>
    </row>
    <row r="125" spans="1:3" x14ac:dyDescent="0.2">
      <c r="A125" s="92">
        <v>1802234</v>
      </c>
      <c r="B125" s="93" t="str">
        <f t="shared" si="1"/>
        <v>1802234Ventilator</v>
      </c>
      <c r="C125" s="92" t="s">
        <v>518</v>
      </c>
    </row>
    <row r="126" spans="1:3" x14ac:dyDescent="0.2">
      <c r="A126" s="92">
        <v>1802240</v>
      </c>
      <c r="B126" s="93" t="str">
        <f t="shared" si="1"/>
        <v>1802240Vitamin B</v>
      </c>
      <c r="C126" s="92" t="s">
        <v>524</v>
      </c>
    </row>
    <row r="127" spans="1:3" x14ac:dyDescent="0.2">
      <c r="A127" s="92">
        <v>1802240</v>
      </c>
      <c r="B127" s="93" t="str">
        <f t="shared" si="1"/>
        <v>1802240Vitamin D3</v>
      </c>
      <c r="C127" s="92" t="s">
        <v>521</v>
      </c>
    </row>
    <row r="128" spans="1:3" x14ac:dyDescent="0.2">
      <c r="A128" s="92">
        <v>1802776</v>
      </c>
      <c r="B128" s="93" t="str">
        <f t="shared" si="1"/>
        <v>1802776Vitamin B</v>
      </c>
      <c r="C128" s="92" t="s">
        <v>524</v>
      </c>
    </row>
    <row r="129" spans="1:3" x14ac:dyDescent="0.2">
      <c r="A129" s="92">
        <v>573008</v>
      </c>
      <c r="B129" s="93" t="str">
        <f t="shared" si="1"/>
        <v>573008MethylPrednisolone Sodium Succinate</v>
      </c>
      <c r="C129" s="92" t="s">
        <v>527</v>
      </c>
    </row>
    <row r="130" spans="1:3" x14ac:dyDescent="0.2">
      <c r="A130" s="92">
        <v>1803180</v>
      </c>
      <c r="B130" s="93" t="str">
        <f t="shared" ref="B130:B193" si="2">CONCATENATE(A130,C130)</f>
        <v>1803180MethylPrednisolone Sodium Succinate</v>
      </c>
      <c r="C130" s="92" t="s">
        <v>527</v>
      </c>
    </row>
    <row r="131" spans="1:3" x14ac:dyDescent="0.2">
      <c r="A131" s="92">
        <v>844826</v>
      </c>
      <c r="B131" s="93" t="str">
        <f t="shared" si="2"/>
        <v>844826Vitamin C</v>
      </c>
      <c r="C131" s="92" t="s">
        <v>522</v>
      </c>
    </row>
    <row r="132" spans="1:3" x14ac:dyDescent="0.2">
      <c r="A132" s="92">
        <v>885499</v>
      </c>
      <c r="B132" s="93" t="str">
        <f t="shared" si="2"/>
        <v>885499Vitamin D3</v>
      </c>
      <c r="C132" s="92" t="s">
        <v>521</v>
      </c>
    </row>
    <row r="133" spans="1:3" x14ac:dyDescent="0.2">
      <c r="A133" s="92">
        <v>471466</v>
      </c>
      <c r="B133" s="93" t="str">
        <f t="shared" si="2"/>
        <v>471466MethylPrednisolone Sodium Succinate</v>
      </c>
      <c r="C133" s="92" t="s">
        <v>527</v>
      </c>
    </row>
    <row r="134" spans="1:3" x14ac:dyDescent="0.2">
      <c r="A134" s="92">
        <v>1803854</v>
      </c>
      <c r="B134" s="93" t="str">
        <f t="shared" si="2"/>
        <v>1803854Vitamin B</v>
      </c>
      <c r="C134" s="92" t="s">
        <v>524</v>
      </c>
    </row>
    <row r="135" spans="1:3" x14ac:dyDescent="0.2">
      <c r="A135" s="92">
        <v>1803861</v>
      </c>
      <c r="B135" s="93" t="str">
        <f t="shared" si="2"/>
        <v>1803861Favipiravir</v>
      </c>
      <c r="C135" s="92" t="s">
        <v>531</v>
      </c>
    </row>
    <row r="136" spans="1:3" x14ac:dyDescent="0.2">
      <c r="A136" s="92">
        <v>1803870</v>
      </c>
      <c r="B136" s="93" t="str">
        <f t="shared" si="2"/>
        <v>1803870High Flow Nasal Catheter</v>
      </c>
      <c r="C136" s="92" t="s">
        <v>525</v>
      </c>
    </row>
    <row r="137" spans="1:3" x14ac:dyDescent="0.2">
      <c r="A137" s="92">
        <v>1803872</v>
      </c>
      <c r="B137" s="93" t="str">
        <f t="shared" si="2"/>
        <v>1803872Vitamin C</v>
      </c>
      <c r="C137" s="92" t="s">
        <v>522</v>
      </c>
    </row>
    <row r="138" spans="1:3" x14ac:dyDescent="0.2">
      <c r="A138" s="92">
        <v>1803872</v>
      </c>
      <c r="B138" s="93" t="str">
        <f t="shared" si="2"/>
        <v>1803872Azithromycin</v>
      </c>
      <c r="C138" s="92" t="s">
        <v>534</v>
      </c>
    </row>
    <row r="139" spans="1:3" x14ac:dyDescent="0.2">
      <c r="A139" s="92">
        <v>1803873</v>
      </c>
      <c r="B139" s="93" t="str">
        <f t="shared" si="2"/>
        <v>1803873Favipiravir</v>
      </c>
      <c r="C139" s="92" t="s">
        <v>531</v>
      </c>
    </row>
    <row r="140" spans="1:3" x14ac:dyDescent="0.2">
      <c r="A140" s="92">
        <v>1803876</v>
      </c>
      <c r="B140" s="93" t="str">
        <f t="shared" si="2"/>
        <v>1803876Vitamin B</v>
      </c>
      <c r="C140" s="92" t="s">
        <v>524</v>
      </c>
    </row>
    <row r="141" spans="1:3" x14ac:dyDescent="0.2">
      <c r="A141" s="92">
        <v>1804656</v>
      </c>
      <c r="B141" s="93" t="str">
        <f t="shared" si="2"/>
        <v>1804656Vitamin B</v>
      </c>
      <c r="C141" s="92" t="s">
        <v>524</v>
      </c>
    </row>
    <row r="142" spans="1:3" x14ac:dyDescent="0.2">
      <c r="A142" s="92">
        <v>1804685</v>
      </c>
      <c r="B142" s="93" t="str">
        <f t="shared" si="2"/>
        <v>1804685Favipiravir</v>
      </c>
      <c r="C142" s="92" t="s">
        <v>531</v>
      </c>
    </row>
    <row r="143" spans="1:3" x14ac:dyDescent="0.2">
      <c r="A143" s="92">
        <v>1804686</v>
      </c>
      <c r="B143" s="93" t="str">
        <f t="shared" si="2"/>
        <v>1804686Vitamin C</v>
      </c>
      <c r="C143" s="92" t="s">
        <v>522</v>
      </c>
    </row>
    <row r="144" spans="1:3" x14ac:dyDescent="0.2">
      <c r="A144" s="92">
        <v>1804690</v>
      </c>
      <c r="B144" s="93" t="str">
        <f t="shared" si="2"/>
        <v>1804690Vitamin C</v>
      </c>
      <c r="C144" s="92" t="s">
        <v>522</v>
      </c>
    </row>
    <row r="145" spans="1:3" x14ac:dyDescent="0.2">
      <c r="A145" s="92">
        <v>1804904</v>
      </c>
      <c r="B145" s="93" t="str">
        <f t="shared" si="2"/>
        <v>1804904Vitamin D3</v>
      </c>
      <c r="C145" s="92" t="s">
        <v>521</v>
      </c>
    </row>
    <row r="146" spans="1:3" x14ac:dyDescent="0.2">
      <c r="A146" s="92">
        <v>190744</v>
      </c>
      <c r="B146" s="93" t="str">
        <f t="shared" si="2"/>
        <v>190744Methylprednisolone Acetate</v>
      </c>
      <c r="C146" s="92" t="s">
        <v>530</v>
      </c>
    </row>
    <row r="147" spans="1:3" x14ac:dyDescent="0.2">
      <c r="A147" s="92">
        <v>1804990</v>
      </c>
      <c r="B147" s="93" t="str">
        <f t="shared" si="2"/>
        <v>1804990Vitamin D3</v>
      </c>
      <c r="C147" s="92" t="s">
        <v>521</v>
      </c>
    </row>
    <row r="148" spans="1:3" x14ac:dyDescent="0.2">
      <c r="A148" s="92">
        <v>582753</v>
      </c>
      <c r="B148" s="93" t="str">
        <f t="shared" si="2"/>
        <v>582753Vitamin C</v>
      </c>
      <c r="C148" s="92" t="s">
        <v>522</v>
      </c>
    </row>
    <row r="149" spans="1:3" x14ac:dyDescent="0.2">
      <c r="A149" s="92">
        <v>1805027</v>
      </c>
      <c r="B149" s="93" t="str">
        <f t="shared" si="2"/>
        <v>1805027Vitamin B</v>
      </c>
      <c r="C149" s="92" t="s">
        <v>524</v>
      </c>
    </row>
    <row r="150" spans="1:3" x14ac:dyDescent="0.2">
      <c r="A150" s="92">
        <v>1805034</v>
      </c>
      <c r="B150" s="93" t="str">
        <f t="shared" si="2"/>
        <v>1805034Vitamin B</v>
      </c>
      <c r="C150" s="92" t="s">
        <v>524</v>
      </c>
    </row>
    <row r="151" spans="1:3" x14ac:dyDescent="0.2">
      <c r="A151" s="92">
        <v>1805034</v>
      </c>
      <c r="B151" s="93" t="str">
        <f t="shared" si="2"/>
        <v>1805034Vitamin C</v>
      </c>
      <c r="C151" s="92" t="s">
        <v>522</v>
      </c>
    </row>
    <row r="152" spans="1:3" x14ac:dyDescent="0.2">
      <c r="A152" s="92">
        <v>1805123</v>
      </c>
      <c r="B152" s="93" t="str">
        <f t="shared" si="2"/>
        <v>1805123MethylPrednisolone Sodium Succinate</v>
      </c>
      <c r="C152" s="92" t="s">
        <v>527</v>
      </c>
    </row>
    <row r="153" spans="1:3" x14ac:dyDescent="0.2">
      <c r="A153" s="92">
        <v>1759624</v>
      </c>
      <c r="B153" s="93" t="str">
        <f t="shared" si="2"/>
        <v>1759624Ulinastatin</v>
      </c>
      <c r="C153" s="92" t="s">
        <v>523</v>
      </c>
    </row>
    <row r="154" spans="1:3" x14ac:dyDescent="0.2">
      <c r="A154" s="92">
        <v>1800756</v>
      </c>
      <c r="B154" s="93" t="str">
        <f t="shared" si="2"/>
        <v>1800756Vitamin D3</v>
      </c>
      <c r="C154" s="92" t="s">
        <v>521</v>
      </c>
    </row>
    <row r="155" spans="1:3" x14ac:dyDescent="0.2">
      <c r="A155" s="92">
        <v>1021307</v>
      </c>
      <c r="B155" s="93" t="str">
        <f t="shared" si="2"/>
        <v>1021307MethylPrednisolone Sodium Succinate</v>
      </c>
      <c r="C155" s="92" t="s">
        <v>527</v>
      </c>
    </row>
    <row r="156" spans="1:3" x14ac:dyDescent="0.2">
      <c r="A156" s="92">
        <v>287199</v>
      </c>
      <c r="B156" s="93" t="str">
        <f t="shared" si="2"/>
        <v>287199Vitamin C</v>
      </c>
      <c r="C156" s="92" t="s">
        <v>522</v>
      </c>
    </row>
    <row r="157" spans="1:3" x14ac:dyDescent="0.2">
      <c r="A157" s="92">
        <v>287199</v>
      </c>
      <c r="B157" s="93" t="str">
        <f t="shared" si="2"/>
        <v>287199Vitamin B</v>
      </c>
      <c r="C157" s="92" t="s">
        <v>524</v>
      </c>
    </row>
    <row r="158" spans="1:3" x14ac:dyDescent="0.2">
      <c r="A158" s="92">
        <v>1805826</v>
      </c>
      <c r="B158" s="93" t="str">
        <f t="shared" si="2"/>
        <v>1805826Vitamin D3</v>
      </c>
      <c r="C158" s="92" t="s">
        <v>521</v>
      </c>
    </row>
    <row r="159" spans="1:3" x14ac:dyDescent="0.2">
      <c r="A159" s="92">
        <v>1784263</v>
      </c>
      <c r="B159" s="93" t="str">
        <f t="shared" si="2"/>
        <v>1784263Vitamin D3</v>
      </c>
      <c r="C159" s="92" t="s">
        <v>521</v>
      </c>
    </row>
    <row r="160" spans="1:3" x14ac:dyDescent="0.2">
      <c r="A160" s="92">
        <v>1784286</v>
      </c>
      <c r="B160" s="93" t="str">
        <f t="shared" si="2"/>
        <v>1784286Vitamin D3</v>
      </c>
      <c r="C160" s="92" t="s">
        <v>521</v>
      </c>
    </row>
    <row r="161" spans="1:3" x14ac:dyDescent="0.2">
      <c r="A161" s="92">
        <v>1783141</v>
      </c>
      <c r="B161" s="93" t="str">
        <f t="shared" si="2"/>
        <v>1783141ALBUMIN</v>
      </c>
      <c r="C161" s="92" t="s">
        <v>519</v>
      </c>
    </row>
    <row r="162" spans="1:3" x14ac:dyDescent="0.2">
      <c r="A162" s="92">
        <v>926039</v>
      </c>
      <c r="B162" s="93" t="str">
        <f t="shared" si="2"/>
        <v>926039Remdesivir</v>
      </c>
      <c r="C162" s="92" t="s">
        <v>528</v>
      </c>
    </row>
    <row r="163" spans="1:3" x14ac:dyDescent="0.2">
      <c r="A163" s="92">
        <v>926039</v>
      </c>
      <c r="B163" s="93" t="str">
        <f t="shared" si="2"/>
        <v>926039Vitamin C</v>
      </c>
      <c r="C163" s="92" t="s">
        <v>522</v>
      </c>
    </row>
    <row r="164" spans="1:3" x14ac:dyDescent="0.2">
      <c r="A164" s="92">
        <v>1785087</v>
      </c>
      <c r="B164" s="93" t="str">
        <f t="shared" si="2"/>
        <v>1785087Dialysis</v>
      </c>
      <c r="C164" s="92" t="s">
        <v>520</v>
      </c>
    </row>
    <row r="165" spans="1:3" x14ac:dyDescent="0.2">
      <c r="A165" s="92">
        <v>1784491</v>
      </c>
      <c r="B165" s="93" t="str">
        <f t="shared" si="2"/>
        <v>1784491Ulinastatin</v>
      </c>
      <c r="C165" s="92" t="s">
        <v>523</v>
      </c>
    </row>
    <row r="166" spans="1:3" x14ac:dyDescent="0.2">
      <c r="A166" s="92">
        <v>1785994</v>
      </c>
      <c r="B166" s="93" t="str">
        <f t="shared" si="2"/>
        <v>1785994ALBUMIN</v>
      </c>
      <c r="C166" s="92" t="s">
        <v>519</v>
      </c>
    </row>
    <row r="167" spans="1:3" x14ac:dyDescent="0.2">
      <c r="A167" s="92">
        <v>861066</v>
      </c>
      <c r="B167" s="93" t="str">
        <f t="shared" si="2"/>
        <v>861066Vitamin C</v>
      </c>
      <c r="C167" s="92" t="s">
        <v>522</v>
      </c>
    </row>
    <row r="168" spans="1:3" x14ac:dyDescent="0.2">
      <c r="A168" s="92">
        <v>861066</v>
      </c>
      <c r="B168" s="93" t="str">
        <f t="shared" si="2"/>
        <v>861066Methylprednisolone Acetate</v>
      </c>
      <c r="C168" s="92" t="s">
        <v>530</v>
      </c>
    </row>
    <row r="169" spans="1:3" x14ac:dyDescent="0.2">
      <c r="A169" s="92">
        <v>1786747</v>
      </c>
      <c r="B169" s="93" t="str">
        <f t="shared" si="2"/>
        <v>1786747Vitamin D3</v>
      </c>
      <c r="C169" s="92" t="s">
        <v>521</v>
      </c>
    </row>
    <row r="170" spans="1:3" x14ac:dyDescent="0.2">
      <c r="A170" s="92">
        <v>1787404</v>
      </c>
      <c r="B170" s="93" t="str">
        <f t="shared" si="2"/>
        <v>1787404Vitamin B</v>
      </c>
      <c r="C170" s="92" t="s">
        <v>524</v>
      </c>
    </row>
    <row r="171" spans="1:3" x14ac:dyDescent="0.2">
      <c r="A171" s="92">
        <v>1787404</v>
      </c>
      <c r="B171" s="93" t="str">
        <f t="shared" si="2"/>
        <v>1787404MethylPrednisolone Sodium Succinate</v>
      </c>
      <c r="C171" s="92" t="s">
        <v>527</v>
      </c>
    </row>
    <row r="172" spans="1:3" x14ac:dyDescent="0.2">
      <c r="A172" s="92">
        <v>1787845</v>
      </c>
      <c r="B172" s="93" t="str">
        <f t="shared" si="2"/>
        <v>1787845Remdesivir</v>
      </c>
      <c r="C172" s="92" t="s">
        <v>528</v>
      </c>
    </row>
    <row r="173" spans="1:3" x14ac:dyDescent="0.2">
      <c r="A173" s="92">
        <v>1787845</v>
      </c>
      <c r="B173" s="93" t="str">
        <f t="shared" si="2"/>
        <v>1787845Vitamin D3</v>
      </c>
      <c r="C173" s="92" t="s">
        <v>521</v>
      </c>
    </row>
    <row r="174" spans="1:3" x14ac:dyDescent="0.2">
      <c r="A174" s="92">
        <v>1280355</v>
      </c>
      <c r="B174" s="93" t="str">
        <f t="shared" si="2"/>
        <v>1280355MethylPrednisolone Sodium Succinate</v>
      </c>
      <c r="C174" s="92" t="s">
        <v>527</v>
      </c>
    </row>
    <row r="175" spans="1:3" x14ac:dyDescent="0.2">
      <c r="A175" s="92">
        <v>1280355</v>
      </c>
      <c r="B175" s="93" t="str">
        <f t="shared" si="2"/>
        <v>1280355Vitamin C</v>
      </c>
      <c r="C175" s="92" t="s">
        <v>522</v>
      </c>
    </row>
    <row r="176" spans="1:3" x14ac:dyDescent="0.2">
      <c r="A176" s="92">
        <v>1685496</v>
      </c>
      <c r="B176" s="93" t="str">
        <f t="shared" si="2"/>
        <v>1685496ALBUMIN</v>
      </c>
      <c r="C176" s="92" t="s">
        <v>519</v>
      </c>
    </row>
    <row r="177" spans="1:3" x14ac:dyDescent="0.2">
      <c r="A177" s="92">
        <v>1119568</v>
      </c>
      <c r="B177" s="93" t="str">
        <f t="shared" si="2"/>
        <v>1119568Vitamin D3</v>
      </c>
      <c r="C177" s="92" t="s">
        <v>521</v>
      </c>
    </row>
    <row r="178" spans="1:3" x14ac:dyDescent="0.2">
      <c r="A178" s="92">
        <v>632898</v>
      </c>
      <c r="B178" s="93" t="str">
        <f t="shared" si="2"/>
        <v>632898Dialysis</v>
      </c>
      <c r="C178" s="92" t="s">
        <v>520</v>
      </c>
    </row>
    <row r="179" spans="1:3" x14ac:dyDescent="0.2">
      <c r="A179" s="92">
        <v>632898</v>
      </c>
      <c r="B179" s="93" t="str">
        <f t="shared" si="2"/>
        <v>632898Ulinastatin</v>
      </c>
      <c r="C179" s="92" t="s">
        <v>523</v>
      </c>
    </row>
    <row r="180" spans="1:3" x14ac:dyDescent="0.2">
      <c r="A180" s="92">
        <v>1788586</v>
      </c>
      <c r="B180" s="93" t="str">
        <f t="shared" si="2"/>
        <v>1788586Remdesivir</v>
      </c>
      <c r="C180" s="92" t="s">
        <v>528</v>
      </c>
    </row>
    <row r="181" spans="1:3" x14ac:dyDescent="0.2">
      <c r="A181" s="92">
        <v>1760538</v>
      </c>
      <c r="B181" s="93" t="str">
        <f t="shared" si="2"/>
        <v>1760538Vitamin B</v>
      </c>
      <c r="C181" s="92" t="s">
        <v>524</v>
      </c>
    </row>
    <row r="182" spans="1:3" x14ac:dyDescent="0.2">
      <c r="A182" s="92">
        <v>1789559</v>
      </c>
      <c r="B182" s="93" t="str">
        <f t="shared" si="2"/>
        <v>1789559High Flow Nasal Catheter</v>
      </c>
      <c r="C182" s="92" t="s">
        <v>525</v>
      </c>
    </row>
    <row r="183" spans="1:3" x14ac:dyDescent="0.2">
      <c r="A183" s="92">
        <v>1789559</v>
      </c>
      <c r="B183" s="93" t="str">
        <f t="shared" si="2"/>
        <v>1789559MethylPrednisolone Sodium Succinate</v>
      </c>
      <c r="C183" s="92" t="s">
        <v>527</v>
      </c>
    </row>
    <row r="184" spans="1:3" x14ac:dyDescent="0.2">
      <c r="A184" s="92">
        <v>422539</v>
      </c>
      <c r="B184" s="93" t="str">
        <f t="shared" si="2"/>
        <v>422539MethylPrednisolone Sodium Succinate</v>
      </c>
      <c r="C184" s="92" t="s">
        <v>527</v>
      </c>
    </row>
    <row r="185" spans="1:3" x14ac:dyDescent="0.2">
      <c r="A185" s="92">
        <v>1627004</v>
      </c>
      <c r="B185" s="93" t="str">
        <f t="shared" si="2"/>
        <v>1627004ALBUMIN</v>
      </c>
      <c r="C185" s="92" t="s">
        <v>519</v>
      </c>
    </row>
    <row r="186" spans="1:3" x14ac:dyDescent="0.2">
      <c r="A186" s="92">
        <v>1790115</v>
      </c>
      <c r="B186" s="93" t="str">
        <f t="shared" si="2"/>
        <v>1790115Vitamin B</v>
      </c>
      <c r="C186" s="92" t="s">
        <v>524</v>
      </c>
    </row>
    <row r="187" spans="1:3" x14ac:dyDescent="0.2">
      <c r="A187" s="92">
        <v>1790115</v>
      </c>
      <c r="B187" s="93" t="str">
        <f t="shared" si="2"/>
        <v>1790115Vitamin D3</v>
      </c>
      <c r="C187" s="92" t="s">
        <v>521</v>
      </c>
    </row>
    <row r="188" spans="1:3" x14ac:dyDescent="0.2">
      <c r="A188" s="92">
        <v>24382</v>
      </c>
      <c r="B188" s="93" t="str">
        <f t="shared" si="2"/>
        <v>24382Vitamin D3</v>
      </c>
      <c r="C188" s="92" t="s">
        <v>521</v>
      </c>
    </row>
    <row r="189" spans="1:3" x14ac:dyDescent="0.2">
      <c r="A189" s="92">
        <v>473473</v>
      </c>
      <c r="B189" s="93" t="str">
        <f t="shared" si="2"/>
        <v>473473Remdesivir</v>
      </c>
      <c r="C189" s="92" t="s">
        <v>528</v>
      </c>
    </row>
    <row r="190" spans="1:3" x14ac:dyDescent="0.2">
      <c r="A190" s="92">
        <v>1335124</v>
      </c>
      <c r="B190" s="93" t="str">
        <f t="shared" si="2"/>
        <v>1335124Vitamin C</v>
      </c>
      <c r="C190" s="92" t="s">
        <v>522</v>
      </c>
    </row>
    <row r="191" spans="1:3" x14ac:dyDescent="0.2">
      <c r="A191" s="92">
        <v>1790928</v>
      </c>
      <c r="B191" s="93" t="str">
        <f t="shared" si="2"/>
        <v>1790928Vitamin B</v>
      </c>
      <c r="C191" s="92" t="s">
        <v>524</v>
      </c>
    </row>
    <row r="192" spans="1:3" x14ac:dyDescent="0.2">
      <c r="A192" s="92">
        <v>1791001</v>
      </c>
      <c r="B192" s="93" t="str">
        <f t="shared" si="2"/>
        <v>1791001ALBUMIN</v>
      </c>
      <c r="C192" s="92" t="s">
        <v>519</v>
      </c>
    </row>
    <row r="193" spans="1:3" x14ac:dyDescent="0.2">
      <c r="A193" s="92">
        <v>1783666</v>
      </c>
      <c r="B193" s="93" t="str">
        <f t="shared" si="2"/>
        <v>1783666Methylprednisolone Acetate</v>
      </c>
      <c r="C193" s="92" t="s">
        <v>530</v>
      </c>
    </row>
    <row r="194" spans="1:3" x14ac:dyDescent="0.2">
      <c r="A194" s="92">
        <v>73567</v>
      </c>
      <c r="B194" s="93" t="str">
        <f t="shared" ref="B194:B257" si="3">CONCATENATE(A194,C194)</f>
        <v>73567Vitamin C</v>
      </c>
      <c r="C194" s="92" t="s">
        <v>522</v>
      </c>
    </row>
    <row r="195" spans="1:3" x14ac:dyDescent="0.2">
      <c r="A195" s="92">
        <v>899997</v>
      </c>
      <c r="B195" s="93" t="str">
        <f t="shared" si="3"/>
        <v>899997ALBUMIN</v>
      </c>
      <c r="C195" s="92" t="s">
        <v>519</v>
      </c>
    </row>
    <row r="196" spans="1:3" x14ac:dyDescent="0.2">
      <c r="A196" s="92">
        <v>1791200</v>
      </c>
      <c r="B196" s="93" t="str">
        <f t="shared" si="3"/>
        <v>1791200Ventilator</v>
      </c>
      <c r="C196" s="92" t="s">
        <v>518</v>
      </c>
    </row>
    <row r="197" spans="1:3" x14ac:dyDescent="0.2">
      <c r="A197" s="92">
        <v>1792143</v>
      </c>
      <c r="B197" s="93" t="str">
        <f t="shared" si="3"/>
        <v>1792143Remdesivir</v>
      </c>
      <c r="C197" s="92" t="s">
        <v>528</v>
      </c>
    </row>
    <row r="198" spans="1:3" x14ac:dyDescent="0.2">
      <c r="A198" s="92">
        <v>164893</v>
      </c>
      <c r="B198" s="93" t="str">
        <f t="shared" si="3"/>
        <v>164893Ventilator</v>
      </c>
      <c r="C198" s="92" t="s">
        <v>518</v>
      </c>
    </row>
    <row r="199" spans="1:3" x14ac:dyDescent="0.2">
      <c r="A199" s="92">
        <v>1783400</v>
      </c>
      <c r="B199" s="93" t="str">
        <f t="shared" si="3"/>
        <v>1783400Vitamin B</v>
      </c>
      <c r="C199" s="92" t="s">
        <v>524</v>
      </c>
    </row>
    <row r="200" spans="1:3" x14ac:dyDescent="0.2">
      <c r="A200" s="92">
        <v>1790858</v>
      </c>
      <c r="B200" s="93" t="str">
        <f t="shared" si="3"/>
        <v>1790858Vitamin C</v>
      </c>
      <c r="C200" s="92" t="s">
        <v>522</v>
      </c>
    </row>
    <row r="201" spans="1:3" x14ac:dyDescent="0.2">
      <c r="A201" s="92">
        <v>1792719</v>
      </c>
      <c r="B201" s="93" t="str">
        <f t="shared" si="3"/>
        <v>1792719Vitamin D3</v>
      </c>
      <c r="C201" s="92" t="s">
        <v>521</v>
      </c>
    </row>
    <row r="202" spans="1:3" x14ac:dyDescent="0.2">
      <c r="A202" s="92">
        <v>1792719</v>
      </c>
      <c r="B202" s="93" t="str">
        <f t="shared" si="3"/>
        <v>1792719Methylprednisolone Acetate</v>
      </c>
      <c r="C202" s="92" t="s">
        <v>530</v>
      </c>
    </row>
    <row r="203" spans="1:3" x14ac:dyDescent="0.2">
      <c r="A203" s="92">
        <v>1792719</v>
      </c>
      <c r="B203" s="93" t="str">
        <f t="shared" si="3"/>
        <v>1792719MethylPrednisolone Sodium Succinate</v>
      </c>
      <c r="C203" s="92" t="s">
        <v>527</v>
      </c>
    </row>
    <row r="204" spans="1:3" x14ac:dyDescent="0.2">
      <c r="A204" s="92">
        <v>1793080</v>
      </c>
      <c r="B204" s="93" t="str">
        <f t="shared" si="3"/>
        <v>1793080Ventilator</v>
      </c>
      <c r="C204" s="92" t="s">
        <v>518</v>
      </c>
    </row>
    <row r="205" spans="1:3" x14ac:dyDescent="0.2">
      <c r="A205" s="92">
        <v>1793080</v>
      </c>
      <c r="B205" s="93" t="str">
        <f t="shared" si="3"/>
        <v>1793080Tocilizumab</v>
      </c>
      <c r="C205" s="92" t="s">
        <v>526</v>
      </c>
    </row>
    <row r="206" spans="1:3" x14ac:dyDescent="0.2">
      <c r="A206" s="92">
        <v>1740276</v>
      </c>
      <c r="B206" s="93" t="str">
        <f t="shared" si="3"/>
        <v>1740276Vitamin B</v>
      </c>
      <c r="C206" s="92" t="s">
        <v>524</v>
      </c>
    </row>
    <row r="207" spans="1:3" x14ac:dyDescent="0.2">
      <c r="A207" s="92">
        <v>1386657</v>
      </c>
      <c r="B207" s="93" t="str">
        <f t="shared" si="3"/>
        <v>1386657Ventilator</v>
      </c>
      <c r="C207" s="92" t="s">
        <v>518</v>
      </c>
    </row>
    <row r="208" spans="1:3" x14ac:dyDescent="0.2">
      <c r="A208" s="92">
        <v>1386657</v>
      </c>
      <c r="B208" s="93" t="str">
        <f t="shared" si="3"/>
        <v>1386657Dexamethasone</v>
      </c>
      <c r="C208" s="92" t="s">
        <v>529</v>
      </c>
    </row>
    <row r="209" spans="1:3" x14ac:dyDescent="0.2">
      <c r="A209" s="92">
        <v>285651</v>
      </c>
      <c r="B209" s="93" t="str">
        <f t="shared" si="3"/>
        <v>285651Vitamin C</v>
      </c>
      <c r="C209" s="92" t="s">
        <v>522</v>
      </c>
    </row>
    <row r="210" spans="1:3" x14ac:dyDescent="0.2">
      <c r="A210" s="92">
        <v>1793799</v>
      </c>
      <c r="B210" s="93" t="str">
        <f t="shared" si="3"/>
        <v>1793799Dexamethasone</v>
      </c>
      <c r="C210" s="92" t="s">
        <v>529</v>
      </c>
    </row>
    <row r="211" spans="1:3" x14ac:dyDescent="0.2">
      <c r="A211" s="92">
        <v>1793916</v>
      </c>
      <c r="B211" s="93" t="str">
        <f t="shared" si="3"/>
        <v>1793916Vitamin C</v>
      </c>
      <c r="C211" s="92" t="s">
        <v>522</v>
      </c>
    </row>
    <row r="212" spans="1:3" x14ac:dyDescent="0.2">
      <c r="A212" s="92">
        <v>1793991</v>
      </c>
      <c r="B212" s="93" t="str">
        <f t="shared" si="3"/>
        <v>1793991Remdesivir</v>
      </c>
      <c r="C212" s="92" t="s">
        <v>528</v>
      </c>
    </row>
    <row r="213" spans="1:3" x14ac:dyDescent="0.2">
      <c r="A213" s="92">
        <v>1793991</v>
      </c>
      <c r="B213" s="93" t="str">
        <f t="shared" si="3"/>
        <v>1793991Vitamin D3</v>
      </c>
      <c r="C213" s="92" t="s">
        <v>521</v>
      </c>
    </row>
    <row r="214" spans="1:3" x14ac:dyDescent="0.2">
      <c r="A214" s="92">
        <v>1794000</v>
      </c>
      <c r="B214" s="93" t="str">
        <f t="shared" si="3"/>
        <v>1794000Vitamin D3</v>
      </c>
      <c r="C214" s="92" t="s">
        <v>521</v>
      </c>
    </row>
    <row r="215" spans="1:3" x14ac:dyDescent="0.2">
      <c r="A215" s="92">
        <v>1794000</v>
      </c>
      <c r="B215" s="93" t="str">
        <f t="shared" si="3"/>
        <v>1794000Vitamin C</v>
      </c>
      <c r="C215" s="92" t="s">
        <v>522</v>
      </c>
    </row>
    <row r="216" spans="1:3" x14ac:dyDescent="0.2">
      <c r="A216" s="92">
        <v>1794051</v>
      </c>
      <c r="B216" s="93" t="str">
        <f t="shared" si="3"/>
        <v>1794051MethylPrednisolone Sodium Succinate</v>
      </c>
      <c r="C216" s="92" t="s">
        <v>527</v>
      </c>
    </row>
    <row r="217" spans="1:3" x14ac:dyDescent="0.2">
      <c r="A217" s="92">
        <v>1794547</v>
      </c>
      <c r="B217" s="93" t="str">
        <f t="shared" si="3"/>
        <v>1794547Dialysis</v>
      </c>
      <c r="C217" s="92" t="s">
        <v>520</v>
      </c>
    </row>
    <row r="218" spans="1:3" x14ac:dyDescent="0.2">
      <c r="A218" s="92">
        <v>1794818</v>
      </c>
      <c r="B218" s="93" t="str">
        <f t="shared" si="3"/>
        <v>1794818Remdesivir</v>
      </c>
      <c r="C218" s="92" t="s">
        <v>528</v>
      </c>
    </row>
    <row r="219" spans="1:3" x14ac:dyDescent="0.2">
      <c r="A219" s="92">
        <v>768176</v>
      </c>
      <c r="B219" s="93" t="str">
        <f t="shared" si="3"/>
        <v>768176Methylprednisolone Acetate</v>
      </c>
      <c r="C219" s="92" t="s">
        <v>530</v>
      </c>
    </row>
    <row r="220" spans="1:3" x14ac:dyDescent="0.2">
      <c r="A220" s="92">
        <v>1794887</v>
      </c>
      <c r="B220" s="93" t="str">
        <f t="shared" si="3"/>
        <v>1794887High Flow Nasal Catheter</v>
      </c>
      <c r="C220" s="92" t="s">
        <v>525</v>
      </c>
    </row>
    <row r="221" spans="1:3" x14ac:dyDescent="0.2">
      <c r="A221" s="92">
        <v>1794887</v>
      </c>
      <c r="B221" s="93" t="str">
        <f t="shared" si="3"/>
        <v>1794887Remdesivir</v>
      </c>
      <c r="C221" s="92" t="s">
        <v>528</v>
      </c>
    </row>
    <row r="222" spans="1:3" x14ac:dyDescent="0.2">
      <c r="A222" s="92">
        <v>1793744</v>
      </c>
      <c r="B222" s="93" t="str">
        <f t="shared" si="3"/>
        <v>1793744Vitamin B</v>
      </c>
      <c r="C222" s="92" t="s">
        <v>524</v>
      </c>
    </row>
    <row r="223" spans="1:3" x14ac:dyDescent="0.2">
      <c r="A223" s="92">
        <v>1796446</v>
      </c>
      <c r="B223" s="93" t="str">
        <f t="shared" si="3"/>
        <v>1796446Vitamin B</v>
      </c>
      <c r="C223" s="92" t="s">
        <v>524</v>
      </c>
    </row>
    <row r="224" spans="1:3" x14ac:dyDescent="0.2">
      <c r="A224" s="92">
        <v>1796446</v>
      </c>
      <c r="B224" s="93" t="str">
        <f t="shared" si="3"/>
        <v>1796446Vitamin C</v>
      </c>
      <c r="C224" s="92" t="s">
        <v>522</v>
      </c>
    </row>
    <row r="225" spans="1:3" x14ac:dyDescent="0.2">
      <c r="A225" s="92">
        <v>1103151</v>
      </c>
      <c r="B225" s="93" t="str">
        <f t="shared" si="3"/>
        <v>1103151Vitamin B</v>
      </c>
      <c r="C225" s="92" t="s">
        <v>524</v>
      </c>
    </row>
    <row r="226" spans="1:3" x14ac:dyDescent="0.2">
      <c r="A226" s="92">
        <v>1796537</v>
      </c>
      <c r="B226" s="93" t="str">
        <f t="shared" si="3"/>
        <v>1796537Vitamin C</v>
      </c>
      <c r="C226" s="92" t="s">
        <v>522</v>
      </c>
    </row>
    <row r="227" spans="1:3" x14ac:dyDescent="0.2">
      <c r="A227" s="92">
        <v>199598</v>
      </c>
      <c r="B227" s="93" t="str">
        <f t="shared" si="3"/>
        <v>199598Favipiravir</v>
      </c>
      <c r="C227" s="92" t="s">
        <v>531</v>
      </c>
    </row>
    <row r="228" spans="1:3" x14ac:dyDescent="0.2">
      <c r="A228" s="92">
        <v>1796585</v>
      </c>
      <c r="B228" s="93" t="str">
        <f t="shared" si="3"/>
        <v>1796585Vitamin B</v>
      </c>
      <c r="C228" s="92" t="s">
        <v>524</v>
      </c>
    </row>
    <row r="229" spans="1:3" x14ac:dyDescent="0.2">
      <c r="A229" s="92">
        <v>1796585</v>
      </c>
      <c r="B229" s="93" t="str">
        <f t="shared" si="3"/>
        <v>1796585Vitamin C</v>
      </c>
      <c r="C229" s="92" t="s">
        <v>522</v>
      </c>
    </row>
    <row r="230" spans="1:3" x14ac:dyDescent="0.2">
      <c r="A230" s="92">
        <v>1796587</v>
      </c>
      <c r="B230" s="93" t="str">
        <f t="shared" si="3"/>
        <v>1796587Vitamin D3</v>
      </c>
      <c r="C230" s="92" t="s">
        <v>521</v>
      </c>
    </row>
    <row r="231" spans="1:3" x14ac:dyDescent="0.2">
      <c r="A231" s="92">
        <v>1796588</v>
      </c>
      <c r="B231" s="93" t="str">
        <f t="shared" si="3"/>
        <v>1796588Vitamin C</v>
      </c>
      <c r="C231" s="92" t="s">
        <v>522</v>
      </c>
    </row>
    <row r="232" spans="1:3" x14ac:dyDescent="0.2">
      <c r="A232" s="92">
        <v>24940</v>
      </c>
      <c r="B232" s="93" t="str">
        <f t="shared" si="3"/>
        <v>24940Methylprednisolone Acetate</v>
      </c>
      <c r="C232" s="92" t="s">
        <v>530</v>
      </c>
    </row>
    <row r="233" spans="1:3" x14ac:dyDescent="0.2">
      <c r="A233" s="92">
        <v>1432326</v>
      </c>
      <c r="B233" s="93" t="str">
        <f t="shared" si="3"/>
        <v>1432326Vitamin D3</v>
      </c>
      <c r="C233" s="92" t="s">
        <v>521</v>
      </c>
    </row>
    <row r="234" spans="1:3" x14ac:dyDescent="0.2">
      <c r="A234" s="92">
        <v>1797416</v>
      </c>
      <c r="B234" s="93" t="str">
        <f t="shared" si="3"/>
        <v>1797416Vitamin B</v>
      </c>
      <c r="C234" s="92" t="s">
        <v>524</v>
      </c>
    </row>
    <row r="235" spans="1:3" x14ac:dyDescent="0.2">
      <c r="A235" s="92">
        <v>1797388</v>
      </c>
      <c r="B235" s="93" t="str">
        <f t="shared" si="3"/>
        <v>1797388MethylPrednisolone Sodium Succinate</v>
      </c>
      <c r="C235" s="92" t="s">
        <v>527</v>
      </c>
    </row>
    <row r="236" spans="1:3" x14ac:dyDescent="0.2">
      <c r="A236" s="92">
        <v>1798102</v>
      </c>
      <c r="B236" s="93" t="str">
        <f t="shared" si="3"/>
        <v>1798102Vitamin D3</v>
      </c>
      <c r="C236" s="92" t="s">
        <v>521</v>
      </c>
    </row>
    <row r="237" spans="1:3" x14ac:dyDescent="0.2">
      <c r="A237" s="92">
        <v>1798107</v>
      </c>
      <c r="B237" s="93" t="str">
        <f t="shared" si="3"/>
        <v>1798107Vitamin C</v>
      </c>
      <c r="C237" s="92" t="s">
        <v>522</v>
      </c>
    </row>
    <row r="238" spans="1:3" x14ac:dyDescent="0.2">
      <c r="A238" s="92">
        <v>1798125</v>
      </c>
      <c r="B238" s="93" t="str">
        <f t="shared" si="3"/>
        <v>1798125Favipiravir</v>
      </c>
      <c r="C238" s="92" t="s">
        <v>531</v>
      </c>
    </row>
    <row r="239" spans="1:3" x14ac:dyDescent="0.2">
      <c r="A239" s="92">
        <v>1798125</v>
      </c>
      <c r="B239" s="93" t="str">
        <f t="shared" si="3"/>
        <v>1798125Vitamin D3</v>
      </c>
      <c r="C239" s="92" t="s">
        <v>521</v>
      </c>
    </row>
    <row r="240" spans="1:3" x14ac:dyDescent="0.2">
      <c r="A240" s="92">
        <v>1798125</v>
      </c>
      <c r="B240" s="93" t="str">
        <f t="shared" si="3"/>
        <v>1798125Vitamin C</v>
      </c>
      <c r="C240" s="92" t="s">
        <v>522</v>
      </c>
    </row>
    <row r="241" spans="1:3" x14ac:dyDescent="0.2">
      <c r="A241" s="92">
        <v>520249</v>
      </c>
      <c r="B241" s="93" t="str">
        <f t="shared" si="3"/>
        <v>520249Vitamin C</v>
      </c>
      <c r="C241" s="92" t="s">
        <v>522</v>
      </c>
    </row>
    <row r="242" spans="1:3" x14ac:dyDescent="0.2">
      <c r="A242" s="92">
        <v>753227</v>
      </c>
      <c r="B242" s="93" t="str">
        <f t="shared" si="3"/>
        <v>753227Vitamin D3</v>
      </c>
      <c r="C242" s="92" t="s">
        <v>521</v>
      </c>
    </row>
    <row r="243" spans="1:3" x14ac:dyDescent="0.2">
      <c r="A243" s="92">
        <v>1797560</v>
      </c>
      <c r="B243" s="93" t="str">
        <f t="shared" si="3"/>
        <v>1797560Vitamin D3</v>
      </c>
      <c r="C243" s="92" t="s">
        <v>521</v>
      </c>
    </row>
    <row r="244" spans="1:3" x14ac:dyDescent="0.2">
      <c r="A244" s="92">
        <v>1797560</v>
      </c>
      <c r="B244" s="93" t="str">
        <f t="shared" si="3"/>
        <v>1797560MethylPrednisolone Sodium Succinate</v>
      </c>
      <c r="C244" s="92" t="s">
        <v>527</v>
      </c>
    </row>
    <row r="245" spans="1:3" x14ac:dyDescent="0.2">
      <c r="A245" s="92">
        <v>1798164</v>
      </c>
      <c r="B245" s="93" t="str">
        <f t="shared" si="3"/>
        <v>1798164Dialysis</v>
      </c>
      <c r="C245" s="92" t="s">
        <v>520</v>
      </c>
    </row>
    <row r="246" spans="1:3" x14ac:dyDescent="0.2">
      <c r="A246" s="92">
        <v>1798242</v>
      </c>
      <c r="B246" s="93" t="str">
        <f t="shared" si="3"/>
        <v>1798242Vitamin B</v>
      </c>
      <c r="C246" s="92" t="s">
        <v>524</v>
      </c>
    </row>
    <row r="247" spans="1:3" x14ac:dyDescent="0.2">
      <c r="A247" s="92">
        <v>1798242</v>
      </c>
      <c r="B247" s="93" t="str">
        <f t="shared" si="3"/>
        <v>1798242MethylPrednisolone Sodium Succinate</v>
      </c>
      <c r="C247" s="92" t="s">
        <v>527</v>
      </c>
    </row>
    <row r="248" spans="1:3" x14ac:dyDescent="0.2">
      <c r="A248" s="92">
        <v>1699622</v>
      </c>
      <c r="B248" s="93" t="str">
        <f t="shared" si="3"/>
        <v>1699622Vitamin B</v>
      </c>
      <c r="C248" s="92" t="s">
        <v>524</v>
      </c>
    </row>
    <row r="249" spans="1:3" x14ac:dyDescent="0.2">
      <c r="A249" s="92">
        <v>1699622</v>
      </c>
      <c r="B249" s="93" t="str">
        <f t="shared" si="3"/>
        <v>1699622MethylPrednisolone Sodium Succinate</v>
      </c>
      <c r="C249" s="92" t="s">
        <v>527</v>
      </c>
    </row>
    <row r="250" spans="1:3" x14ac:dyDescent="0.2">
      <c r="A250" s="92">
        <v>1798943</v>
      </c>
      <c r="B250" s="93" t="str">
        <f t="shared" si="3"/>
        <v>1798943MethylPrednisolone Sodium Succinate</v>
      </c>
      <c r="C250" s="92" t="s">
        <v>527</v>
      </c>
    </row>
    <row r="251" spans="1:3" x14ac:dyDescent="0.2">
      <c r="A251" s="92">
        <v>1799308</v>
      </c>
      <c r="B251" s="93" t="str">
        <f t="shared" si="3"/>
        <v>1799308Ivermectin</v>
      </c>
      <c r="C251" s="92" t="s">
        <v>533</v>
      </c>
    </row>
    <row r="252" spans="1:3" x14ac:dyDescent="0.2">
      <c r="A252" s="92">
        <v>1799346</v>
      </c>
      <c r="B252" s="93" t="str">
        <f t="shared" si="3"/>
        <v>1799346Remdesivir</v>
      </c>
      <c r="C252" s="92" t="s">
        <v>528</v>
      </c>
    </row>
    <row r="253" spans="1:3" x14ac:dyDescent="0.2">
      <c r="A253" s="92">
        <v>76584</v>
      </c>
      <c r="B253" s="93" t="str">
        <f t="shared" si="3"/>
        <v>76584Remdesivir</v>
      </c>
      <c r="C253" s="92" t="s">
        <v>528</v>
      </c>
    </row>
    <row r="254" spans="1:3" x14ac:dyDescent="0.2">
      <c r="A254" s="92">
        <v>1799561</v>
      </c>
      <c r="B254" s="93" t="str">
        <f t="shared" si="3"/>
        <v>1799561Methylprednisolone Acetate</v>
      </c>
      <c r="C254" s="92" t="s">
        <v>530</v>
      </c>
    </row>
    <row r="255" spans="1:3" x14ac:dyDescent="0.2">
      <c r="A255" s="92">
        <v>307437</v>
      </c>
      <c r="B255" s="93" t="str">
        <f t="shared" si="3"/>
        <v>307437Vitamin C</v>
      </c>
      <c r="C255" s="92" t="s">
        <v>522</v>
      </c>
    </row>
    <row r="256" spans="1:3" x14ac:dyDescent="0.2">
      <c r="A256" s="92">
        <v>1799531</v>
      </c>
      <c r="B256" s="93" t="str">
        <f t="shared" si="3"/>
        <v>1799531Remdesivir</v>
      </c>
      <c r="C256" s="92" t="s">
        <v>528</v>
      </c>
    </row>
    <row r="257" spans="1:3" x14ac:dyDescent="0.2">
      <c r="A257" s="92">
        <v>526020</v>
      </c>
      <c r="B257" s="93" t="str">
        <f t="shared" si="3"/>
        <v>526020Vitamin B</v>
      </c>
      <c r="C257" s="92" t="s">
        <v>524</v>
      </c>
    </row>
    <row r="258" spans="1:3" x14ac:dyDescent="0.2">
      <c r="A258" s="92">
        <v>1800018</v>
      </c>
      <c r="B258" s="93" t="str">
        <f t="shared" ref="B258:B321" si="4">CONCATENATE(A258,C258)</f>
        <v>1800018High Flow Nasal Catheter</v>
      </c>
      <c r="C258" s="92" t="s">
        <v>525</v>
      </c>
    </row>
    <row r="259" spans="1:3" x14ac:dyDescent="0.2">
      <c r="A259" s="92">
        <v>79988</v>
      </c>
      <c r="B259" s="93" t="str">
        <f t="shared" si="4"/>
        <v>79988Favipiravir</v>
      </c>
      <c r="C259" s="92" t="s">
        <v>531</v>
      </c>
    </row>
    <row r="260" spans="1:3" x14ac:dyDescent="0.2">
      <c r="A260" s="92">
        <v>79988</v>
      </c>
      <c r="B260" s="93" t="str">
        <f t="shared" si="4"/>
        <v>79988Vitamin C</v>
      </c>
      <c r="C260" s="92" t="s">
        <v>522</v>
      </c>
    </row>
    <row r="261" spans="1:3" x14ac:dyDescent="0.2">
      <c r="A261" s="92">
        <v>1695022</v>
      </c>
      <c r="B261" s="93" t="str">
        <f t="shared" si="4"/>
        <v>1695022MethylPrednisolone Sodium Succinate</v>
      </c>
      <c r="C261" s="92" t="s">
        <v>527</v>
      </c>
    </row>
    <row r="262" spans="1:3" x14ac:dyDescent="0.2">
      <c r="A262" s="92">
        <v>1800411</v>
      </c>
      <c r="B262" s="93" t="str">
        <f t="shared" si="4"/>
        <v>1800411Vitamin B</v>
      </c>
      <c r="C262" s="92" t="s">
        <v>524</v>
      </c>
    </row>
    <row r="263" spans="1:3" x14ac:dyDescent="0.2">
      <c r="A263" s="92">
        <v>1801004</v>
      </c>
      <c r="B263" s="93" t="str">
        <f t="shared" si="4"/>
        <v>1801004Vitamin D3</v>
      </c>
      <c r="C263" s="92" t="s">
        <v>521</v>
      </c>
    </row>
    <row r="264" spans="1:3" x14ac:dyDescent="0.2">
      <c r="A264" s="92">
        <v>748454</v>
      </c>
      <c r="B264" s="93" t="str">
        <f t="shared" si="4"/>
        <v>748454Vitamin D3</v>
      </c>
      <c r="C264" s="92" t="s">
        <v>521</v>
      </c>
    </row>
    <row r="265" spans="1:3" x14ac:dyDescent="0.2">
      <c r="A265" s="92">
        <v>1801131</v>
      </c>
      <c r="B265" s="93" t="str">
        <f t="shared" si="4"/>
        <v>1801131Favipiravir</v>
      </c>
      <c r="C265" s="92" t="s">
        <v>531</v>
      </c>
    </row>
    <row r="266" spans="1:3" x14ac:dyDescent="0.2">
      <c r="A266" s="92">
        <v>1801033</v>
      </c>
      <c r="B266" s="93" t="str">
        <f t="shared" si="4"/>
        <v>1801033MethylPrednisolone Sodium Succinate</v>
      </c>
      <c r="C266" s="92" t="s">
        <v>527</v>
      </c>
    </row>
    <row r="267" spans="1:3" x14ac:dyDescent="0.2">
      <c r="A267" s="92">
        <v>1801141</v>
      </c>
      <c r="B267" s="93" t="str">
        <f t="shared" si="4"/>
        <v>1801141Vitamin B</v>
      </c>
      <c r="C267" s="92" t="s">
        <v>524</v>
      </c>
    </row>
    <row r="268" spans="1:3" x14ac:dyDescent="0.2">
      <c r="A268" s="92">
        <v>1801142</v>
      </c>
      <c r="B268" s="93" t="str">
        <f t="shared" si="4"/>
        <v>1801142Vitamin C</v>
      </c>
      <c r="C268" s="92" t="s">
        <v>522</v>
      </c>
    </row>
    <row r="269" spans="1:3" x14ac:dyDescent="0.2">
      <c r="A269" s="92">
        <v>1798780</v>
      </c>
      <c r="B269" s="93" t="str">
        <f t="shared" si="4"/>
        <v>1798780Favipiravir</v>
      </c>
      <c r="C269" s="92" t="s">
        <v>531</v>
      </c>
    </row>
    <row r="270" spans="1:3" x14ac:dyDescent="0.2">
      <c r="A270" s="92">
        <v>1798780</v>
      </c>
      <c r="B270" s="93" t="str">
        <f t="shared" si="4"/>
        <v>1798780Methylprednisolone Acetate</v>
      </c>
      <c r="C270" s="92" t="s">
        <v>530</v>
      </c>
    </row>
    <row r="271" spans="1:3" x14ac:dyDescent="0.2">
      <c r="A271" s="92">
        <v>1801286</v>
      </c>
      <c r="B271" s="93" t="str">
        <f t="shared" si="4"/>
        <v>1801286Vitamin D3</v>
      </c>
      <c r="C271" s="92" t="s">
        <v>521</v>
      </c>
    </row>
    <row r="272" spans="1:3" x14ac:dyDescent="0.2">
      <c r="A272" s="92">
        <v>1801286</v>
      </c>
      <c r="B272" s="93" t="str">
        <f t="shared" si="4"/>
        <v>1801286Dexamethasone</v>
      </c>
      <c r="C272" s="92" t="s">
        <v>529</v>
      </c>
    </row>
    <row r="273" spans="1:3" x14ac:dyDescent="0.2">
      <c r="A273" s="92">
        <v>1801280</v>
      </c>
      <c r="B273" s="93" t="str">
        <f t="shared" si="4"/>
        <v>1801280Remdesivir</v>
      </c>
      <c r="C273" s="92" t="s">
        <v>528</v>
      </c>
    </row>
    <row r="274" spans="1:3" x14ac:dyDescent="0.2">
      <c r="A274" s="92">
        <v>1801280</v>
      </c>
      <c r="B274" s="93" t="str">
        <f t="shared" si="4"/>
        <v>1801280Tocilizumab</v>
      </c>
      <c r="C274" s="92" t="s">
        <v>526</v>
      </c>
    </row>
    <row r="275" spans="1:3" x14ac:dyDescent="0.2">
      <c r="A275" s="92">
        <v>1801297</v>
      </c>
      <c r="B275" s="93" t="str">
        <f t="shared" si="4"/>
        <v>1801297Remdesivir</v>
      </c>
      <c r="C275" s="92" t="s">
        <v>528</v>
      </c>
    </row>
    <row r="276" spans="1:3" x14ac:dyDescent="0.2">
      <c r="A276" s="92">
        <v>1801582</v>
      </c>
      <c r="B276" s="93" t="str">
        <f t="shared" si="4"/>
        <v>1801582Vitamin C</v>
      </c>
      <c r="C276" s="92" t="s">
        <v>522</v>
      </c>
    </row>
    <row r="277" spans="1:3" x14ac:dyDescent="0.2">
      <c r="A277" s="92">
        <v>1007510</v>
      </c>
      <c r="B277" s="93" t="str">
        <f t="shared" si="4"/>
        <v>1007510Remdesivir</v>
      </c>
      <c r="C277" s="92" t="s">
        <v>528</v>
      </c>
    </row>
    <row r="278" spans="1:3" x14ac:dyDescent="0.2">
      <c r="A278" s="92">
        <v>1007510</v>
      </c>
      <c r="B278" s="93" t="str">
        <f t="shared" si="4"/>
        <v>1007510Vitamin D3</v>
      </c>
      <c r="C278" s="92" t="s">
        <v>521</v>
      </c>
    </row>
    <row r="279" spans="1:3" x14ac:dyDescent="0.2">
      <c r="A279" s="92">
        <v>1007510</v>
      </c>
      <c r="B279" s="93" t="str">
        <f t="shared" si="4"/>
        <v>1007510Vitamin C</v>
      </c>
      <c r="C279" s="92" t="s">
        <v>522</v>
      </c>
    </row>
    <row r="280" spans="1:3" x14ac:dyDescent="0.2">
      <c r="A280" s="92">
        <v>1802174</v>
      </c>
      <c r="B280" s="93" t="str">
        <f t="shared" si="4"/>
        <v>1802174Vitamin B</v>
      </c>
      <c r="C280" s="92" t="s">
        <v>524</v>
      </c>
    </row>
    <row r="281" spans="1:3" x14ac:dyDescent="0.2">
      <c r="A281" s="92">
        <v>1796348</v>
      </c>
      <c r="B281" s="93" t="str">
        <f t="shared" si="4"/>
        <v>1796348Vitamin D3</v>
      </c>
      <c r="C281" s="92" t="s">
        <v>521</v>
      </c>
    </row>
    <row r="282" spans="1:3" x14ac:dyDescent="0.2">
      <c r="A282" s="92">
        <v>698427</v>
      </c>
      <c r="B282" s="93" t="str">
        <f t="shared" si="4"/>
        <v>698427Tocilizumab</v>
      </c>
      <c r="C282" s="92" t="s">
        <v>526</v>
      </c>
    </row>
    <row r="283" spans="1:3" x14ac:dyDescent="0.2">
      <c r="A283" s="92">
        <v>1741568</v>
      </c>
      <c r="B283" s="93" t="str">
        <f t="shared" si="4"/>
        <v>1741568Vitamin C</v>
      </c>
      <c r="C283" s="92" t="s">
        <v>522</v>
      </c>
    </row>
    <row r="284" spans="1:3" x14ac:dyDescent="0.2">
      <c r="A284" s="92">
        <v>844826</v>
      </c>
      <c r="B284" s="93" t="str">
        <f t="shared" si="4"/>
        <v>844826MethylPrednisolone Sodium Succinate</v>
      </c>
      <c r="C284" s="92" t="s">
        <v>527</v>
      </c>
    </row>
    <row r="285" spans="1:3" x14ac:dyDescent="0.2">
      <c r="A285" s="92">
        <v>885499</v>
      </c>
      <c r="B285" s="93" t="str">
        <f t="shared" si="4"/>
        <v>885499Favipiravir</v>
      </c>
      <c r="C285" s="92" t="s">
        <v>531</v>
      </c>
    </row>
    <row r="286" spans="1:3" x14ac:dyDescent="0.2">
      <c r="A286" s="92">
        <v>1803662</v>
      </c>
      <c r="B286" s="93" t="str">
        <f t="shared" si="4"/>
        <v>1803662Favipiravir</v>
      </c>
      <c r="C286" s="92" t="s">
        <v>531</v>
      </c>
    </row>
    <row r="287" spans="1:3" x14ac:dyDescent="0.2">
      <c r="A287" s="92">
        <v>471466</v>
      </c>
      <c r="B287" s="93" t="str">
        <f t="shared" si="4"/>
        <v>471466Vitamin D3</v>
      </c>
      <c r="C287" s="92" t="s">
        <v>521</v>
      </c>
    </row>
    <row r="288" spans="1:3" x14ac:dyDescent="0.2">
      <c r="A288" s="92">
        <v>1803839</v>
      </c>
      <c r="B288" s="93" t="str">
        <f t="shared" si="4"/>
        <v>1803839Vitamin B</v>
      </c>
      <c r="C288" s="92" t="s">
        <v>524</v>
      </c>
    </row>
    <row r="289" spans="1:3" x14ac:dyDescent="0.2">
      <c r="A289" s="92">
        <v>24540</v>
      </c>
      <c r="B289" s="93" t="str">
        <f t="shared" si="4"/>
        <v>24540Vitamin C</v>
      </c>
      <c r="C289" s="92" t="s">
        <v>522</v>
      </c>
    </row>
    <row r="290" spans="1:3" x14ac:dyDescent="0.2">
      <c r="A290" s="92">
        <v>1803876</v>
      </c>
      <c r="B290" s="93" t="str">
        <f t="shared" si="4"/>
        <v>1803876Favipiravir</v>
      </c>
      <c r="C290" s="92" t="s">
        <v>531</v>
      </c>
    </row>
    <row r="291" spans="1:3" x14ac:dyDescent="0.2">
      <c r="A291" s="92">
        <v>1803876</v>
      </c>
      <c r="B291" s="93" t="str">
        <f t="shared" si="4"/>
        <v>1803876Dexamethasone</v>
      </c>
      <c r="C291" s="92" t="s">
        <v>529</v>
      </c>
    </row>
    <row r="292" spans="1:3" x14ac:dyDescent="0.2">
      <c r="A292" s="92">
        <v>1804410</v>
      </c>
      <c r="B292" s="93" t="str">
        <f t="shared" si="4"/>
        <v>1804410Azithromycin</v>
      </c>
      <c r="C292" s="92" t="s">
        <v>534</v>
      </c>
    </row>
    <row r="293" spans="1:3" x14ac:dyDescent="0.2">
      <c r="A293" s="92">
        <v>1804372</v>
      </c>
      <c r="B293" s="93" t="str">
        <f t="shared" si="4"/>
        <v>1804372Vitamin D3</v>
      </c>
      <c r="C293" s="92" t="s">
        <v>521</v>
      </c>
    </row>
    <row r="294" spans="1:3" x14ac:dyDescent="0.2">
      <c r="A294" s="92">
        <v>1111149</v>
      </c>
      <c r="B294" s="93" t="str">
        <f t="shared" si="4"/>
        <v>1111149MethylPrednisolone Sodium Succinate</v>
      </c>
      <c r="C294" s="92" t="s">
        <v>527</v>
      </c>
    </row>
    <row r="295" spans="1:3" x14ac:dyDescent="0.2">
      <c r="A295" s="92">
        <v>1111149</v>
      </c>
      <c r="B295" s="93" t="str">
        <f t="shared" si="4"/>
        <v>1111149Vitamin B</v>
      </c>
      <c r="C295" s="92" t="s">
        <v>524</v>
      </c>
    </row>
    <row r="296" spans="1:3" x14ac:dyDescent="0.2">
      <c r="A296" s="92">
        <v>1407677</v>
      </c>
      <c r="B296" s="93" t="str">
        <f t="shared" si="4"/>
        <v>1407677MethylPrednisolone Sodium Succinate</v>
      </c>
      <c r="C296" s="92" t="s">
        <v>527</v>
      </c>
    </row>
    <row r="297" spans="1:3" x14ac:dyDescent="0.2">
      <c r="A297" s="92">
        <v>1076170</v>
      </c>
      <c r="B297" s="93" t="str">
        <f t="shared" si="4"/>
        <v>1076170Vitamin C</v>
      </c>
      <c r="C297" s="92" t="s">
        <v>522</v>
      </c>
    </row>
    <row r="298" spans="1:3" x14ac:dyDescent="0.2">
      <c r="A298" s="92">
        <v>148912</v>
      </c>
      <c r="B298" s="93" t="str">
        <f t="shared" si="4"/>
        <v>148912Vitamin B</v>
      </c>
      <c r="C298" s="92" t="s">
        <v>524</v>
      </c>
    </row>
    <row r="299" spans="1:3" x14ac:dyDescent="0.2">
      <c r="A299" s="92">
        <v>1804681</v>
      </c>
      <c r="B299" s="93" t="str">
        <f t="shared" si="4"/>
        <v>1804681Vitamin C</v>
      </c>
      <c r="C299" s="92" t="s">
        <v>522</v>
      </c>
    </row>
    <row r="300" spans="1:3" x14ac:dyDescent="0.2">
      <c r="A300" s="92">
        <v>1804681</v>
      </c>
      <c r="B300" s="93" t="str">
        <f t="shared" si="4"/>
        <v>1804681MethylPrednisolone Sodium Succinate</v>
      </c>
      <c r="C300" s="92" t="s">
        <v>527</v>
      </c>
    </row>
    <row r="301" spans="1:3" x14ac:dyDescent="0.2">
      <c r="A301" s="92">
        <v>1635823</v>
      </c>
      <c r="B301" s="93" t="str">
        <f t="shared" si="4"/>
        <v>1635823MethylPrednisolone Sodium Succinate</v>
      </c>
      <c r="C301" s="92" t="s">
        <v>527</v>
      </c>
    </row>
    <row r="302" spans="1:3" x14ac:dyDescent="0.2">
      <c r="A302" s="92">
        <v>1804815</v>
      </c>
      <c r="B302" s="93" t="str">
        <f t="shared" si="4"/>
        <v>1804815Vitamin D3</v>
      </c>
      <c r="C302" s="92" t="s">
        <v>521</v>
      </c>
    </row>
    <row r="303" spans="1:3" x14ac:dyDescent="0.2">
      <c r="A303" s="92">
        <v>1805027</v>
      </c>
      <c r="B303" s="93" t="str">
        <f t="shared" si="4"/>
        <v>1805027Favipiravir</v>
      </c>
      <c r="C303" s="92" t="s">
        <v>531</v>
      </c>
    </row>
    <row r="304" spans="1:3" x14ac:dyDescent="0.2">
      <c r="A304" s="92">
        <v>1788886</v>
      </c>
      <c r="B304" s="93" t="str">
        <f t="shared" si="4"/>
        <v>1788886Vitamin D3</v>
      </c>
      <c r="C304" s="92" t="s">
        <v>521</v>
      </c>
    </row>
    <row r="305" spans="1:3" x14ac:dyDescent="0.2">
      <c r="A305" s="92">
        <v>820001</v>
      </c>
      <c r="B305" s="93" t="str">
        <f t="shared" si="4"/>
        <v>820001MethylPrednisolone Sodium Succinate</v>
      </c>
      <c r="C305" s="92" t="s">
        <v>527</v>
      </c>
    </row>
    <row r="306" spans="1:3" x14ac:dyDescent="0.2">
      <c r="A306" s="92">
        <v>762089</v>
      </c>
      <c r="B306" s="93" t="str">
        <f t="shared" si="4"/>
        <v>762089Vitamin C</v>
      </c>
      <c r="C306" s="92" t="s">
        <v>522</v>
      </c>
    </row>
    <row r="307" spans="1:3" x14ac:dyDescent="0.2">
      <c r="A307" s="92">
        <v>1805123</v>
      </c>
      <c r="B307" s="93" t="str">
        <f t="shared" si="4"/>
        <v>1805123Vitamin D3</v>
      </c>
      <c r="C307" s="92" t="s">
        <v>521</v>
      </c>
    </row>
    <row r="308" spans="1:3" x14ac:dyDescent="0.2">
      <c r="A308" s="92">
        <v>1071757</v>
      </c>
      <c r="B308" s="93" t="str">
        <f t="shared" si="4"/>
        <v>1071757Vitamin D3</v>
      </c>
      <c r="C308" s="92" t="s">
        <v>521</v>
      </c>
    </row>
    <row r="309" spans="1:3" x14ac:dyDescent="0.2">
      <c r="A309" s="92">
        <v>637502</v>
      </c>
      <c r="B309" s="93" t="str">
        <f t="shared" si="4"/>
        <v>637502Vitamin D3</v>
      </c>
      <c r="C309" s="92" t="s">
        <v>521</v>
      </c>
    </row>
    <row r="310" spans="1:3" x14ac:dyDescent="0.2">
      <c r="A310" s="92">
        <v>1805813</v>
      </c>
      <c r="B310" s="93" t="str">
        <f t="shared" si="4"/>
        <v>1805813Favipiravir</v>
      </c>
      <c r="C310" s="92" t="s">
        <v>531</v>
      </c>
    </row>
    <row r="311" spans="1:3" x14ac:dyDescent="0.2">
      <c r="A311" s="92">
        <v>1800756</v>
      </c>
      <c r="B311" s="93" t="str">
        <f t="shared" si="4"/>
        <v>1800756Vitamin B</v>
      </c>
      <c r="C311" s="92" t="s">
        <v>524</v>
      </c>
    </row>
    <row r="312" spans="1:3" x14ac:dyDescent="0.2">
      <c r="A312" s="92">
        <v>1043880</v>
      </c>
      <c r="B312" s="93" t="str">
        <f t="shared" si="4"/>
        <v>1043880Vitamin D3</v>
      </c>
      <c r="C312" s="92" t="s">
        <v>521</v>
      </c>
    </row>
    <row r="313" spans="1:3" x14ac:dyDescent="0.2">
      <c r="A313" s="92">
        <v>287199</v>
      </c>
      <c r="B313" s="93" t="str">
        <f t="shared" si="4"/>
        <v>287199MethylPrednisolone Sodium Succinate</v>
      </c>
      <c r="C313" s="92" t="s">
        <v>527</v>
      </c>
    </row>
    <row r="314" spans="1:3" x14ac:dyDescent="0.2">
      <c r="A314" s="92">
        <v>1784263</v>
      </c>
      <c r="B314" s="93" t="str">
        <f t="shared" si="4"/>
        <v>1784263Vitamin B</v>
      </c>
      <c r="C314" s="92" t="s">
        <v>524</v>
      </c>
    </row>
    <row r="315" spans="1:3" x14ac:dyDescent="0.2">
      <c r="A315" s="92">
        <v>1753654</v>
      </c>
      <c r="B315" s="93" t="str">
        <f t="shared" si="4"/>
        <v>1753654Ventilator</v>
      </c>
      <c r="C315" s="92" t="s">
        <v>518</v>
      </c>
    </row>
    <row r="316" spans="1:3" x14ac:dyDescent="0.2">
      <c r="A316" s="92">
        <v>1785177</v>
      </c>
      <c r="B316" s="93" t="str">
        <f t="shared" si="4"/>
        <v>1785177Ventilator</v>
      </c>
      <c r="C316" s="92" t="s">
        <v>518</v>
      </c>
    </row>
    <row r="317" spans="1:3" x14ac:dyDescent="0.2">
      <c r="A317" s="92">
        <v>1785177</v>
      </c>
      <c r="B317" s="93" t="str">
        <f t="shared" si="4"/>
        <v>1785177Remdesivir</v>
      </c>
      <c r="C317" s="92" t="s">
        <v>528</v>
      </c>
    </row>
    <row r="318" spans="1:3" x14ac:dyDescent="0.2">
      <c r="A318" s="92">
        <v>1785177</v>
      </c>
      <c r="B318" s="93" t="str">
        <f t="shared" si="4"/>
        <v>1785177MethylPrednisolone Sodium Succinate</v>
      </c>
      <c r="C318" s="92" t="s">
        <v>527</v>
      </c>
    </row>
    <row r="319" spans="1:3" x14ac:dyDescent="0.2">
      <c r="A319" s="92">
        <v>462046</v>
      </c>
      <c r="B319" s="93" t="str">
        <f t="shared" si="4"/>
        <v>462046Plasma Therapy</v>
      </c>
      <c r="C319" s="92" t="s">
        <v>532</v>
      </c>
    </row>
    <row r="320" spans="1:3" x14ac:dyDescent="0.2">
      <c r="A320" s="92">
        <v>462046</v>
      </c>
      <c r="B320" s="93" t="str">
        <f t="shared" si="4"/>
        <v>462046ALBUMIN</v>
      </c>
      <c r="C320" s="92" t="s">
        <v>519</v>
      </c>
    </row>
    <row r="321" spans="1:3" x14ac:dyDescent="0.2">
      <c r="A321" s="92">
        <v>462046</v>
      </c>
      <c r="B321" s="93" t="str">
        <f t="shared" si="4"/>
        <v>462046MethylPrednisolone Sodium Succinate</v>
      </c>
      <c r="C321" s="92" t="s">
        <v>527</v>
      </c>
    </row>
    <row r="322" spans="1:3" x14ac:dyDescent="0.2">
      <c r="A322" s="92">
        <v>1785400</v>
      </c>
      <c r="B322" s="93" t="str">
        <f t="shared" ref="B322:B385" si="5">CONCATENATE(A322,C322)</f>
        <v>1785400Ventilator</v>
      </c>
      <c r="C322" s="92" t="s">
        <v>518</v>
      </c>
    </row>
    <row r="323" spans="1:3" x14ac:dyDescent="0.2">
      <c r="A323" s="92">
        <v>1786023</v>
      </c>
      <c r="B323" s="93" t="str">
        <f t="shared" si="5"/>
        <v>1786023MethylPrednisolone Sodium Succinate</v>
      </c>
      <c r="C323" s="92" t="s">
        <v>527</v>
      </c>
    </row>
    <row r="324" spans="1:3" x14ac:dyDescent="0.2">
      <c r="A324" s="92">
        <v>1785154</v>
      </c>
      <c r="B324" s="93" t="str">
        <f t="shared" si="5"/>
        <v>1785154ALBUMIN</v>
      </c>
      <c r="C324" s="92" t="s">
        <v>519</v>
      </c>
    </row>
    <row r="325" spans="1:3" x14ac:dyDescent="0.2">
      <c r="A325" s="92">
        <v>1785154</v>
      </c>
      <c r="B325" s="93" t="str">
        <f t="shared" si="5"/>
        <v>1785154Vitamin B</v>
      </c>
      <c r="C325" s="92" t="s">
        <v>524</v>
      </c>
    </row>
    <row r="326" spans="1:3" x14ac:dyDescent="0.2">
      <c r="A326" s="92">
        <v>1786032</v>
      </c>
      <c r="B326" s="93" t="str">
        <f t="shared" si="5"/>
        <v>1786032Dialysis</v>
      </c>
      <c r="C326" s="92" t="s">
        <v>520</v>
      </c>
    </row>
    <row r="327" spans="1:3" x14ac:dyDescent="0.2">
      <c r="A327" s="92">
        <v>148877</v>
      </c>
      <c r="B327" s="93" t="str">
        <f t="shared" si="5"/>
        <v>148877Remdesivir</v>
      </c>
      <c r="C327" s="92" t="s">
        <v>528</v>
      </c>
    </row>
    <row r="328" spans="1:3" x14ac:dyDescent="0.2">
      <c r="A328" s="92">
        <v>1786561</v>
      </c>
      <c r="B328" s="93" t="str">
        <f t="shared" si="5"/>
        <v>1786561Vitamin C</v>
      </c>
      <c r="C328" s="92" t="s">
        <v>522</v>
      </c>
    </row>
    <row r="329" spans="1:3" x14ac:dyDescent="0.2">
      <c r="A329" s="92">
        <v>1786769</v>
      </c>
      <c r="B329" s="93" t="str">
        <f t="shared" si="5"/>
        <v>1786769Ulinastatin</v>
      </c>
      <c r="C329" s="92" t="s">
        <v>523</v>
      </c>
    </row>
    <row r="330" spans="1:3" x14ac:dyDescent="0.2">
      <c r="A330" s="92">
        <v>1788272</v>
      </c>
      <c r="B330" s="93" t="str">
        <f t="shared" si="5"/>
        <v>1788272Vitamin B</v>
      </c>
      <c r="C330" s="92" t="s">
        <v>524</v>
      </c>
    </row>
    <row r="331" spans="1:3" x14ac:dyDescent="0.2">
      <c r="A331" s="92">
        <v>1788272</v>
      </c>
      <c r="B331" s="93" t="str">
        <f t="shared" si="5"/>
        <v>1788272Vitamin D3</v>
      </c>
      <c r="C331" s="92" t="s">
        <v>521</v>
      </c>
    </row>
    <row r="332" spans="1:3" x14ac:dyDescent="0.2">
      <c r="A332" s="92">
        <v>190744</v>
      </c>
      <c r="B332" s="93" t="str">
        <f t="shared" si="5"/>
        <v>190744Vitamin B</v>
      </c>
      <c r="C332" s="92" t="s">
        <v>524</v>
      </c>
    </row>
    <row r="333" spans="1:3" x14ac:dyDescent="0.2">
      <c r="A333" s="92">
        <v>1788598</v>
      </c>
      <c r="B333" s="93" t="str">
        <f t="shared" si="5"/>
        <v>1788598MethylPrednisolone Sodium Succinate</v>
      </c>
      <c r="C333" s="92" t="s">
        <v>527</v>
      </c>
    </row>
    <row r="334" spans="1:3" x14ac:dyDescent="0.2">
      <c r="A334" s="92">
        <v>1788605</v>
      </c>
      <c r="B334" s="93" t="str">
        <f t="shared" si="5"/>
        <v>1788605Vitamin B</v>
      </c>
      <c r="C334" s="92" t="s">
        <v>524</v>
      </c>
    </row>
    <row r="335" spans="1:3" x14ac:dyDescent="0.2">
      <c r="A335" s="92">
        <v>414343</v>
      </c>
      <c r="B335" s="93" t="str">
        <f t="shared" si="5"/>
        <v>414343Vitamin B</v>
      </c>
      <c r="C335" s="92" t="s">
        <v>524</v>
      </c>
    </row>
    <row r="336" spans="1:3" x14ac:dyDescent="0.2">
      <c r="A336" s="92">
        <v>1789559</v>
      </c>
      <c r="B336" s="93" t="str">
        <f t="shared" si="5"/>
        <v>1789559Dialysis</v>
      </c>
      <c r="C336" s="92" t="s">
        <v>520</v>
      </c>
    </row>
    <row r="337" spans="1:3" x14ac:dyDescent="0.2">
      <c r="A337" s="92">
        <v>1627858</v>
      </c>
      <c r="B337" s="93" t="str">
        <f t="shared" si="5"/>
        <v>1627858Vitamin C</v>
      </c>
      <c r="C337" s="92" t="s">
        <v>522</v>
      </c>
    </row>
    <row r="338" spans="1:3" x14ac:dyDescent="0.2">
      <c r="A338" s="92">
        <v>422539</v>
      </c>
      <c r="B338" s="93" t="str">
        <f t="shared" si="5"/>
        <v>422539Remdesivir</v>
      </c>
      <c r="C338" s="92" t="s">
        <v>528</v>
      </c>
    </row>
    <row r="339" spans="1:3" x14ac:dyDescent="0.2">
      <c r="A339" s="92">
        <v>1790115</v>
      </c>
      <c r="B339" s="93" t="str">
        <f t="shared" si="5"/>
        <v>1790115Remdesivir</v>
      </c>
      <c r="C339" s="92" t="s">
        <v>528</v>
      </c>
    </row>
    <row r="340" spans="1:3" x14ac:dyDescent="0.2">
      <c r="A340" s="92">
        <v>1790117</v>
      </c>
      <c r="B340" s="93" t="str">
        <f t="shared" si="5"/>
        <v>1790117Vitamin C</v>
      </c>
      <c r="C340" s="92" t="s">
        <v>522</v>
      </c>
    </row>
    <row r="341" spans="1:3" x14ac:dyDescent="0.2">
      <c r="A341" s="92">
        <v>24382</v>
      </c>
      <c r="B341" s="93" t="str">
        <f t="shared" si="5"/>
        <v>24382Vitamin C</v>
      </c>
      <c r="C341" s="92" t="s">
        <v>522</v>
      </c>
    </row>
    <row r="342" spans="1:3" x14ac:dyDescent="0.2">
      <c r="A342" s="92">
        <v>473473</v>
      </c>
      <c r="B342" s="93" t="str">
        <f t="shared" si="5"/>
        <v>473473Vitamin B</v>
      </c>
      <c r="C342" s="92" t="s">
        <v>524</v>
      </c>
    </row>
    <row r="343" spans="1:3" x14ac:dyDescent="0.2">
      <c r="A343" s="92">
        <v>429032</v>
      </c>
      <c r="B343" s="93" t="str">
        <f t="shared" si="5"/>
        <v>429032ALBUMIN</v>
      </c>
      <c r="C343" s="92" t="s">
        <v>519</v>
      </c>
    </row>
    <row r="344" spans="1:3" x14ac:dyDescent="0.2">
      <c r="A344" s="92">
        <v>1790711</v>
      </c>
      <c r="B344" s="93" t="str">
        <f t="shared" si="5"/>
        <v>1790711Vitamin B</v>
      </c>
      <c r="C344" s="92" t="s">
        <v>524</v>
      </c>
    </row>
    <row r="345" spans="1:3" x14ac:dyDescent="0.2">
      <c r="A345" s="92">
        <v>1790711</v>
      </c>
      <c r="B345" s="93" t="str">
        <f t="shared" si="5"/>
        <v>1790711Vitamin C</v>
      </c>
      <c r="C345" s="92" t="s">
        <v>522</v>
      </c>
    </row>
    <row r="346" spans="1:3" x14ac:dyDescent="0.2">
      <c r="A346" s="92">
        <v>1783666</v>
      </c>
      <c r="B346" s="93" t="str">
        <f t="shared" si="5"/>
        <v>1783666MethylPrednisolone Sodium Succinate</v>
      </c>
      <c r="C346" s="92" t="s">
        <v>527</v>
      </c>
    </row>
    <row r="347" spans="1:3" x14ac:dyDescent="0.2">
      <c r="A347" s="92">
        <v>1791398</v>
      </c>
      <c r="B347" s="93" t="str">
        <f t="shared" si="5"/>
        <v>1791398Dexamethasone</v>
      </c>
      <c r="C347" s="92" t="s">
        <v>529</v>
      </c>
    </row>
    <row r="348" spans="1:3" x14ac:dyDescent="0.2">
      <c r="A348" s="92">
        <v>1791400</v>
      </c>
      <c r="B348" s="93" t="str">
        <f t="shared" si="5"/>
        <v>1791400Ulinastatin</v>
      </c>
      <c r="C348" s="92" t="s">
        <v>523</v>
      </c>
    </row>
    <row r="349" spans="1:3" x14ac:dyDescent="0.2">
      <c r="A349" s="92">
        <v>1792086</v>
      </c>
      <c r="B349" s="93" t="str">
        <f t="shared" si="5"/>
        <v>1792086Remdesivir</v>
      </c>
      <c r="C349" s="92" t="s">
        <v>528</v>
      </c>
    </row>
    <row r="350" spans="1:3" x14ac:dyDescent="0.2">
      <c r="A350" s="92">
        <v>1792090</v>
      </c>
      <c r="B350" s="93" t="str">
        <f t="shared" si="5"/>
        <v>1792090Vitamin D3</v>
      </c>
      <c r="C350" s="92" t="s">
        <v>521</v>
      </c>
    </row>
    <row r="351" spans="1:3" x14ac:dyDescent="0.2">
      <c r="A351" s="92">
        <v>164893</v>
      </c>
      <c r="B351" s="93" t="str">
        <f t="shared" si="5"/>
        <v>164893Ulinastatin</v>
      </c>
      <c r="C351" s="92" t="s">
        <v>523</v>
      </c>
    </row>
    <row r="352" spans="1:3" x14ac:dyDescent="0.2">
      <c r="A352" s="92">
        <v>1783400</v>
      </c>
      <c r="B352" s="93" t="str">
        <f t="shared" si="5"/>
        <v>1783400Favipiravir</v>
      </c>
      <c r="C352" s="92" t="s">
        <v>531</v>
      </c>
    </row>
    <row r="353" spans="1:3" x14ac:dyDescent="0.2">
      <c r="A353" s="92">
        <v>1792155</v>
      </c>
      <c r="B353" s="93" t="str">
        <f t="shared" si="5"/>
        <v>1792155High Flow Nasal Catheter</v>
      </c>
      <c r="C353" s="92" t="s">
        <v>525</v>
      </c>
    </row>
    <row r="354" spans="1:3" x14ac:dyDescent="0.2">
      <c r="A354" s="92">
        <v>1792155</v>
      </c>
      <c r="B354" s="93" t="str">
        <f t="shared" si="5"/>
        <v>1792155ALBUMIN</v>
      </c>
      <c r="C354" s="92" t="s">
        <v>519</v>
      </c>
    </row>
    <row r="355" spans="1:3" x14ac:dyDescent="0.2">
      <c r="A355" s="92">
        <v>1792155</v>
      </c>
      <c r="B355" s="93" t="str">
        <f t="shared" si="5"/>
        <v>1792155MethylPrednisolone Sodium Succinate</v>
      </c>
      <c r="C355" s="92" t="s">
        <v>527</v>
      </c>
    </row>
    <row r="356" spans="1:3" x14ac:dyDescent="0.2">
      <c r="A356" s="92">
        <v>1790858</v>
      </c>
      <c r="B356" s="93" t="str">
        <f t="shared" si="5"/>
        <v>1790858Vitamin B</v>
      </c>
      <c r="C356" s="92" t="s">
        <v>524</v>
      </c>
    </row>
    <row r="357" spans="1:3" x14ac:dyDescent="0.2">
      <c r="A357" s="92">
        <v>1453860</v>
      </c>
      <c r="B357" s="93" t="str">
        <f t="shared" si="5"/>
        <v>1453860Vitamin D3</v>
      </c>
      <c r="C357" s="92" t="s">
        <v>521</v>
      </c>
    </row>
    <row r="358" spans="1:3" x14ac:dyDescent="0.2">
      <c r="A358" s="92">
        <v>1453860</v>
      </c>
      <c r="B358" s="93" t="str">
        <f t="shared" si="5"/>
        <v>1453860Vitamin C</v>
      </c>
      <c r="C358" s="92" t="s">
        <v>522</v>
      </c>
    </row>
    <row r="359" spans="1:3" x14ac:dyDescent="0.2">
      <c r="A359" s="92">
        <v>1793030</v>
      </c>
      <c r="B359" s="93" t="str">
        <f t="shared" si="5"/>
        <v>1793030Vitamin B</v>
      </c>
      <c r="C359" s="92" t="s">
        <v>524</v>
      </c>
    </row>
    <row r="360" spans="1:3" x14ac:dyDescent="0.2">
      <c r="A360" s="92">
        <v>1793030</v>
      </c>
      <c r="B360" s="93" t="str">
        <f t="shared" si="5"/>
        <v>1793030Vitamin C</v>
      </c>
      <c r="C360" s="92" t="s">
        <v>522</v>
      </c>
    </row>
    <row r="361" spans="1:3" x14ac:dyDescent="0.2">
      <c r="A361" s="92">
        <v>1793392</v>
      </c>
      <c r="B361" s="93" t="str">
        <f t="shared" si="5"/>
        <v>1793392Remdesivir</v>
      </c>
      <c r="C361" s="92" t="s">
        <v>528</v>
      </c>
    </row>
    <row r="362" spans="1:3" x14ac:dyDescent="0.2">
      <c r="A362" s="92">
        <v>7008</v>
      </c>
      <c r="B362" s="93" t="str">
        <f t="shared" si="5"/>
        <v>7008Vitamin B</v>
      </c>
      <c r="C362" s="92" t="s">
        <v>524</v>
      </c>
    </row>
    <row r="363" spans="1:3" x14ac:dyDescent="0.2">
      <c r="A363" s="92">
        <v>1793665</v>
      </c>
      <c r="B363" s="93" t="str">
        <f t="shared" si="5"/>
        <v>1793665Vitamin D3</v>
      </c>
      <c r="C363" s="92" t="s">
        <v>521</v>
      </c>
    </row>
    <row r="364" spans="1:3" x14ac:dyDescent="0.2">
      <c r="A364" s="92">
        <v>1793746</v>
      </c>
      <c r="B364" s="93" t="str">
        <f t="shared" si="5"/>
        <v>1793746Ventilator</v>
      </c>
      <c r="C364" s="92" t="s">
        <v>518</v>
      </c>
    </row>
    <row r="365" spans="1:3" x14ac:dyDescent="0.2">
      <c r="A365" s="92">
        <v>1740276</v>
      </c>
      <c r="B365" s="93" t="str">
        <f t="shared" si="5"/>
        <v>1740276Azithromycin</v>
      </c>
      <c r="C365" s="92" t="s">
        <v>534</v>
      </c>
    </row>
    <row r="366" spans="1:3" x14ac:dyDescent="0.2">
      <c r="A366" s="92">
        <v>1793350</v>
      </c>
      <c r="B366" s="93" t="str">
        <f t="shared" si="5"/>
        <v>1793350Remdesivir</v>
      </c>
      <c r="C366" s="92" t="s">
        <v>528</v>
      </c>
    </row>
    <row r="367" spans="1:3" x14ac:dyDescent="0.2">
      <c r="A367" s="92">
        <v>285651</v>
      </c>
      <c r="B367" s="93" t="str">
        <f t="shared" si="5"/>
        <v>285651Remdesivir</v>
      </c>
      <c r="C367" s="92" t="s">
        <v>528</v>
      </c>
    </row>
    <row r="368" spans="1:3" x14ac:dyDescent="0.2">
      <c r="A368" s="92">
        <v>285651</v>
      </c>
      <c r="B368" s="93" t="str">
        <f t="shared" si="5"/>
        <v>285651MethylPrednisolone Sodium Succinate</v>
      </c>
      <c r="C368" s="92" t="s">
        <v>527</v>
      </c>
    </row>
    <row r="369" spans="1:3" x14ac:dyDescent="0.2">
      <c r="A369" s="92">
        <v>1793998</v>
      </c>
      <c r="B369" s="93" t="str">
        <f t="shared" si="5"/>
        <v>1793998Favipiravir</v>
      </c>
      <c r="C369" s="92" t="s">
        <v>531</v>
      </c>
    </row>
    <row r="370" spans="1:3" x14ac:dyDescent="0.2">
      <c r="A370" s="92">
        <v>1793958</v>
      </c>
      <c r="B370" s="93" t="str">
        <f t="shared" si="5"/>
        <v>1793958Vitamin D3</v>
      </c>
      <c r="C370" s="92" t="s">
        <v>521</v>
      </c>
    </row>
    <row r="371" spans="1:3" x14ac:dyDescent="0.2">
      <c r="A371" s="92">
        <v>394791</v>
      </c>
      <c r="B371" s="93" t="str">
        <f t="shared" si="5"/>
        <v>394791Vitamin D3</v>
      </c>
      <c r="C371" s="92" t="s">
        <v>521</v>
      </c>
    </row>
    <row r="372" spans="1:3" x14ac:dyDescent="0.2">
      <c r="A372" s="92">
        <v>1794082</v>
      </c>
      <c r="B372" s="93" t="str">
        <f t="shared" si="5"/>
        <v>1794082Remdesivir</v>
      </c>
      <c r="C372" s="92" t="s">
        <v>528</v>
      </c>
    </row>
    <row r="373" spans="1:3" x14ac:dyDescent="0.2">
      <c r="A373" s="92">
        <v>1794547</v>
      </c>
      <c r="B373" s="93" t="str">
        <f t="shared" si="5"/>
        <v>1794547Cytosorb</v>
      </c>
      <c r="C373" s="92" t="s">
        <v>535</v>
      </c>
    </row>
    <row r="374" spans="1:3" x14ac:dyDescent="0.2">
      <c r="A374" s="92">
        <v>29622</v>
      </c>
      <c r="B374" s="93" t="str">
        <f t="shared" si="5"/>
        <v>29622Vitamin B</v>
      </c>
      <c r="C374" s="92" t="s">
        <v>524</v>
      </c>
    </row>
    <row r="375" spans="1:3" x14ac:dyDescent="0.2">
      <c r="A375" s="92">
        <v>24364</v>
      </c>
      <c r="B375" s="93" t="str">
        <f t="shared" si="5"/>
        <v>24364Remdesivir</v>
      </c>
      <c r="C375" s="92" t="s">
        <v>528</v>
      </c>
    </row>
    <row r="376" spans="1:3" x14ac:dyDescent="0.2">
      <c r="A376" s="92">
        <v>35712</v>
      </c>
      <c r="B376" s="93" t="str">
        <f t="shared" si="5"/>
        <v>35712Ventilator</v>
      </c>
      <c r="C376" s="92" t="s">
        <v>518</v>
      </c>
    </row>
    <row r="377" spans="1:3" x14ac:dyDescent="0.2">
      <c r="A377" s="92">
        <v>611529</v>
      </c>
      <c r="B377" s="93" t="str">
        <f t="shared" si="5"/>
        <v>611529Dialysis</v>
      </c>
      <c r="C377" s="92" t="s">
        <v>520</v>
      </c>
    </row>
    <row r="378" spans="1:3" x14ac:dyDescent="0.2">
      <c r="A378" s="92">
        <v>1796537</v>
      </c>
      <c r="B378" s="93" t="str">
        <f t="shared" si="5"/>
        <v>1796537MethylPrednisolone Sodium Succinate</v>
      </c>
      <c r="C378" s="92" t="s">
        <v>527</v>
      </c>
    </row>
    <row r="379" spans="1:3" x14ac:dyDescent="0.2">
      <c r="A379" s="92">
        <v>1796587</v>
      </c>
      <c r="B379" s="93" t="str">
        <f t="shared" si="5"/>
        <v>1796587Dexamethasone</v>
      </c>
      <c r="C379" s="92" t="s">
        <v>529</v>
      </c>
    </row>
    <row r="380" spans="1:3" x14ac:dyDescent="0.2">
      <c r="A380" s="92">
        <v>1796588</v>
      </c>
      <c r="B380" s="93" t="str">
        <f t="shared" si="5"/>
        <v>1796588ALBUMIN</v>
      </c>
      <c r="C380" s="92" t="s">
        <v>519</v>
      </c>
    </row>
    <row r="381" spans="1:3" x14ac:dyDescent="0.2">
      <c r="A381" s="92">
        <v>24940</v>
      </c>
      <c r="B381" s="93" t="str">
        <f t="shared" si="5"/>
        <v>24940Remdesivir</v>
      </c>
      <c r="C381" s="92" t="s">
        <v>528</v>
      </c>
    </row>
    <row r="382" spans="1:3" x14ac:dyDescent="0.2">
      <c r="A382" s="92">
        <v>24940</v>
      </c>
      <c r="B382" s="93" t="str">
        <f t="shared" si="5"/>
        <v>24940Vitamin C</v>
      </c>
      <c r="C382" s="92" t="s">
        <v>522</v>
      </c>
    </row>
    <row r="383" spans="1:3" x14ac:dyDescent="0.2">
      <c r="A383" s="92">
        <v>1797064</v>
      </c>
      <c r="B383" s="93" t="str">
        <f t="shared" si="5"/>
        <v>1797064Remdesivir</v>
      </c>
      <c r="C383" s="92" t="s">
        <v>528</v>
      </c>
    </row>
    <row r="384" spans="1:3" x14ac:dyDescent="0.2">
      <c r="A384" s="92">
        <v>1432326</v>
      </c>
      <c r="B384" s="93" t="str">
        <f t="shared" si="5"/>
        <v>1432326Vitamin C</v>
      </c>
      <c r="C384" s="92" t="s">
        <v>522</v>
      </c>
    </row>
    <row r="385" spans="1:3" x14ac:dyDescent="0.2">
      <c r="A385" s="92">
        <v>40626</v>
      </c>
      <c r="B385" s="93" t="str">
        <f t="shared" si="5"/>
        <v>40626Vitamin D3</v>
      </c>
      <c r="C385" s="92" t="s">
        <v>521</v>
      </c>
    </row>
    <row r="386" spans="1:3" x14ac:dyDescent="0.2">
      <c r="A386" s="92">
        <v>40626</v>
      </c>
      <c r="B386" s="93" t="str">
        <f t="shared" ref="B386:B449" si="6">CONCATENATE(A386,C386)</f>
        <v>40626Vitamin C</v>
      </c>
      <c r="C386" s="92" t="s">
        <v>522</v>
      </c>
    </row>
    <row r="387" spans="1:3" x14ac:dyDescent="0.2">
      <c r="A387" s="92">
        <v>1796269</v>
      </c>
      <c r="B387" s="93" t="str">
        <f t="shared" si="6"/>
        <v>1796269Dialysis</v>
      </c>
      <c r="C387" s="92" t="s">
        <v>520</v>
      </c>
    </row>
    <row r="388" spans="1:3" x14ac:dyDescent="0.2">
      <c r="A388" s="92">
        <v>1797410</v>
      </c>
      <c r="B388" s="93" t="str">
        <f t="shared" si="6"/>
        <v>1797410Ventilator</v>
      </c>
      <c r="C388" s="92" t="s">
        <v>518</v>
      </c>
    </row>
    <row r="389" spans="1:3" x14ac:dyDescent="0.2">
      <c r="A389" s="92">
        <v>956266</v>
      </c>
      <c r="B389" s="93" t="str">
        <f t="shared" si="6"/>
        <v>956266MethylPrednisolone Sodium Succinate</v>
      </c>
      <c r="C389" s="92" t="s">
        <v>527</v>
      </c>
    </row>
    <row r="390" spans="1:3" x14ac:dyDescent="0.2">
      <c r="A390" s="92">
        <v>1797562</v>
      </c>
      <c r="B390" s="93" t="str">
        <f t="shared" si="6"/>
        <v>1797562Dialysis</v>
      </c>
      <c r="C390" s="92" t="s">
        <v>520</v>
      </c>
    </row>
    <row r="391" spans="1:3" x14ac:dyDescent="0.2">
      <c r="A391" s="92">
        <v>1798102</v>
      </c>
      <c r="B391" s="93" t="str">
        <f t="shared" si="6"/>
        <v>1798102Vitamin C</v>
      </c>
      <c r="C391" s="92" t="s">
        <v>522</v>
      </c>
    </row>
    <row r="392" spans="1:3" x14ac:dyDescent="0.2">
      <c r="A392" s="92">
        <v>1798125</v>
      </c>
      <c r="B392" s="93" t="str">
        <f t="shared" si="6"/>
        <v>1798125Vitamin B</v>
      </c>
      <c r="C392" s="92" t="s">
        <v>524</v>
      </c>
    </row>
    <row r="393" spans="1:3" x14ac:dyDescent="0.2">
      <c r="A393" s="92">
        <v>520249</v>
      </c>
      <c r="B393" s="93" t="str">
        <f t="shared" si="6"/>
        <v>520249Vitamin B</v>
      </c>
      <c r="C393" s="92" t="s">
        <v>524</v>
      </c>
    </row>
    <row r="394" spans="1:3" x14ac:dyDescent="0.2">
      <c r="A394" s="92">
        <v>1797560</v>
      </c>
      <c r="B394" s="93" t="str">
        <f t="shared" si="6"/>
        <v>1797560Vitamin C</v>
      </c>
      <c r="C394" s="92" t="s">
        <v>522</v>
      </c>
    </row>
    <row r="395" spans="1:3" x14ac:dyDescent="0.2">
      <c r="A395" s="92">
        <v>1798208</v>
      </c>
      <c r="B395" s="93" t="str">
        <f t="shared" si="6"/>
        <v>1798208Methylprednisolone Acetate</v>
      </c>
      <c r="C395" s="92" t="s">
        <v>530</v>
      </c>
    </row>
    <row r="396" spans="1:3" x14ac:dyDescent="0.2">
      <c r="A396" s="92">
        <v>1798085</v>
      </c>
      <c r="B396" s="93" t="str">
        <f t="shared" si="6"/>
        <v>1798085Vitamin B</v>
      </c>
      <c r="C396" s="92" t="s">
        <v>524</v>
      </c>
    </row>
    <row r="397" spans="1:3" x14ac:dyDescent="0.2">
      <c r="A397" s="92">
        <v>1798085</v>
      </c>
      <c r="B397" s="93" t="str">
        <f t="shared" si="6"/>
        <v>1798085Vitamin C</v>
      </c>
      <c r="C397" s="92" t="s">
        <v>522</v>
      </c>
    </row>
    <row r="398" spans="1:3" x14ac:dyDescent="0.2">
      <c r="A398" s="92">
        <v>1401128</v>
      </c>
      <c r="B398" s="93" t="str">
        <f t="shared" si="6"/>
        <v>1401128ALBUMIN</v>
      </c>
      <c r="C398" s="92" t="s">
        <v>519</v>
      </c>
    </row>
    <row r="399" spans="1:3" x14ac:dyDescent="0.2">
      <c r="A399" s="92">
        <v>1798366</v>
      </c>
      <c r="B399" s="93" t="str">
        <f t="shared" si="6"/>
        <v>1798366Vitamin B</v>
      </c>
      <c r="C399" s="92" t="s">
        <v>524</v>
      </c>
    </row>
    <row r="400" spans="1:3" x14ac:dyDescent="0.2">
      <c r="A400" s="92">
        <v>176157</v>
      </c>
      <c r="B400" s="93" t="str">
        <f t="shared" si="6"/>
        <v>176157Dexamethasone</v>
      </c>
      <c r="C400" s="92" t="s">
        <v>529</v>
      </c>
    </row>
    <row r="401" spans="1:3" x14ac:dyDescent="0.2">
      <c r="A401" s="92">
        <v>1799308</v>
      </c>
      <c r="B401" s="93" t="str">
        <f t="shared" si="6"/>
        <v>1799308Remdesivir</v>
      </c>
      <c r="C401" s="92" t="s">
        <v>528</v>
      </c>
    </row>
    <row r="402" spans="1:3" x14ac:dyDescent="0.2">
      <c r="A402" s="92">
        <v>1799346</v>
      </c>
      <c r="B402" s="93" t="str">
        <f t="shared" si="6"/>
        <v>1799346Vitamin C</v>
      </c>
      <c r="C402" s="92" t="s">
        <v>522</v>
      </c>
    </row>
    <row r="403" spans="1:3" x14ac:dyDescent="0.2">
      <c r="A403" s="92">
        <v>1539531</v>
      </c>
      <c r="B403" s="93" t="str">
        <f t="shared" si="6"/>
        <v>1539531Vitamin C</v>
      </c>
      <c r="C403" s="92" t="s">
        <v>522</v>
      </c>
    </row>
    <row r="404" spans="1:3" x14ac:dyDescent="0.2">
      <c r="A404" s="92">
        <v>29838</v>
      </c>
      <c r="B404" s="93" t="str">
        <f t="shared" si="6"/>
        <v>29838High Flow Nasal Catheter</v>
      </c>
      <c r="C404" s="92" t="s">
        <v>525</v>
      </c>
    </row>
    <row r="405" spans="1:3" x14ac:dyDescent="0.2">
      <c r="A405" s="92">
        <v>29838</v>
      </c>
      <c r="B405" s="93" t="str">
        <f t="shared" si="6"/>
        <v>29838Tocilizumab</v>
      </c>
      <c r="C405" s="92" t="s">
        <v>526</v>
      </c>
    </row>
    <row r="406" spans="1:3" x14ac:dyDescent="0.2">
      <c r="A406" s="92">
        <v>76584</v>
      </c>
      <c r="B406" s="93" t="str">
        <f t="shared" si="6"/>
        <v>76584MethylPrednisolone Sodium Succinate</v>
      </c>
      <c r="C406" s="92" t="s">
        <v>527</v>
      </c>
    </row>
    <row r="407" spans="1:3" x14ac:dyDescent="0.2">
      <c r="A407" s="92">
        <v>307437</v>
      </c>
      <c r="B407" s="93" t="str">
        <f t="shared" si="6"/>
        <v>307437High Flow Nasal Catheter</v>
      </c>
      <c r="C407" s="92" t="s">
        <v>525</v>
      </c>
    </row>
    <row r="408" spans="1:3" x14ac:dyDescent="0.2">
      <c r="A408" s="92">
        <v>1799531</v>
      </c>
      <c r="B408" s="93" t="str">
        <f t="shared" si="6"/>
        <v>1799531Ventilator</v>
      </c>
      <c r="C408" s="92" t="s">
        <v>518</v>
      </c>
    </row>
    <row r="409" spans="1:3" x14ac:dyDescent="0.2">
      <c r="A409" s="92">
        <v>1617878</v>
      </c>
      <c r="B409" s="93" t="str">
        <f t="shared" si="6"/>
        <v>1617878Vitamin D3</v>
      </c>
      <c r="C409" s="92" t="s">
        <v>521</v>
      </c>
    </row>
    <row r="410" spans="1:3" x14ac:dyDescent="0.2">
      <c r="A410" s="92">
        <v>526020</v>
      </c>
      <c r="B410" s="93" t="str">
        <f t="shared" si="6"/>
        <v>526020Vitamin D3</v>
      </c>
      <c r="C410" s="92" t="s">
        <v>521</v>
      </c>
    </row>
    <row r="411" spans="1:3" x14ac:dyDescent="0.2">
      <c r="A411" s="92">
        <v>526020</v>
      </c>
      <c r="B411" s="93" t="str">
        <f t="shared" si="6"/>
        <v>526020High Flow Nasal Catheter</v>
      </c>
      <c r="C411" s="92" t="s">
        <v>525</v>
      </c>
    </row>
    <row r="412" spans="1:3" x14ac:dyDescent="0.2">
      <c r="A412" s="92">
        <v>526020</v>
      </c>
      <c r="B412" s="93" t="str">
        <f t="shared" si="6"/>
        <v>526020ALBUMIN</v>
      </c>
      <c r="C412" s="92" t="s">
        <v>519</v>
      </c>
    </row>
    <row r="413" spans="1:3" x14ac:dyDescent="0.2">
      <c r="A413" s="92">
        <v>526020</v>
      </c>
      <c r="B413" s="93" t="str">
        <f t="shared" si="6"/>
        <v>526020Vitamin C</v>
      </c>
      <c r="C413" s="92" t="s">
        <v>522</v>
      </c>
    </row>
    <row r="414" spans="1:3" x14ac:dyDescent="0.2">
      <c r="A414" s="92">
        <v>1742418</v>
      </c>
      <c r="B414" s="93" t="str">
        <f t="shared" si="6"/>
        <v>1742418Vitamin D3</v>
      </c>
      <c r="C414" s="92" t="s">
        <v>521</v>
      </c>
    </row>
    <row r="415" spans="1:3" x14ac:dyDescent="0.2">
      <c r="A415" s="92">
        <v>1439910</v>
      </c>
      <c r="B415" s="93" t="str">
        <f t="shared" si="6"/>
        <v>1439910Vitamin D3</v>
      </c>
      <c r="C415" s="92" t="s">
        <v>521</v>
      </c>
    </row>
    <row r="416" spans="1:3" x14ac:dyDescent="0.2">
      <c r="A416" s="92">
        <v>1800230</v>
      </c>
      <c r="B416" s="93" t="str">
        <f t="shared" si="6"/>
        <v>1800230Vitamin D3</v>
      </c>
      <c r="C416" s="92" t="s">
        <v>521</v>
      </c>
    </row>
    <row r="417" spans="1:3" x14ac:dyDescent="0.2">
      <c r="A417" s="92">
        <v>1800230</v>
      </c>
      <c r="B417" s="93" t="str">
        <f t="shared" si="6"/>
        <v>1800230Vitamin C</v>
      </c>
      <c r="C417" s="92" t="s">
        <v>522</v>
      </c>
    </row>
    <row r="418" spans="1:3" x14ac:dyDescent="0.2">
      <c r="A418" s="92">
        <v>1081199</v>
      </c>
      <c r="B418" s="93" t="str">
        <f t="shared" si="6"/>
        <v>1081199Remdesivir</v>
      </c>
      <c r="C418" s="92" t="s">
        <v>528</v>
      </c>
    </row>
    <row r="419" spans="1:3" x14ac:dyDescent="0.2">
      <c r="A419" s="92">
        <v>1801004</v>
      </c>
      <c r="B419" s="93" t="str">
        <f t="shared" si="6"/>
        <v>1801004Vitamin C</v>
      </c>
      <c r="C419" s="92" t="s">
        <v>522</v>
      </c>
    </row>
    <row r="420" spans="1:3" x14ac:dyDescent="0.2">
      <c r="A420" s="92">
        <v>748454</v>
      </c>
      <c r="B420" s="93" t="str">
        <f t="shared" si="6"/>
        <v>748454Remdesivir</v>
      </c>
      <c r="C420" s="92" t="s">
        <v>528</v>
      </c>
    </row>
    <row r="421" spans="1:3" x14ac:dyDescent="0.2">
      <c r="A421" s="92">
        <v>1801131</v>
      </c>
      <c r="B421" s="93" t="str">
        <f t="shared" si="6"/>
        <v>1801131Vitamin B</v>
      </c>
      <c r="C421" s="92" t="s">
        <v>524</v>
      </c>
    </row>
    <row r="422" spans="1:3" x14ac:dyDescent="0.2">
      <c r="A422" s="92">
        <v>1801141</v>
      </c>
      <c r="B422" s="93" t="str">
        <f t="shared" si="6"/>
        <v>1801141Vitamin D3</v>
      </c>
      <c r="C422" s="92" t="s">
        <v>521</v>
      </c>
    </row>
    <row r="423" spans="1:3" x14ac:dyDescent="0.2">
      <c r="A423" s="92">
        <v>1801142</v>
      </c>
      <c r="B423" s="93" t="str">
        <f t="shared" si="6"/>
        <v>1801142Remdesivir</v>
      </c>
      <c r="C423" s="92" t="s">
        <v>528</v>
      </c>
    </row>
    <row r="424" spans="1:3" x14ac:dyDescent="0.2">
      <c r="A424" s="92">
        <v>1800855</v>
      </c>
      <c r="B424" s="93" t="str">
        <f t="shared" si="6"/>
        <v>1800855MethylPrednisolone Sodium Succinate</v>
      </c>
      <c r="C424" s="92" t="s">
        <v>527</v>
      </c>
    </row>
    <row r="425" spans="1:3" x14ac:dyDescent="0.2">
      <c r="A425" s="92">
        <v>1094110</v>
      </c>
      <c r="B425" s="93" t="str">
        <f t="shared" si="6"/>
        <v>1094110Ventilator</v>
      </c>
      <c r="C425" s="92" t="s">
        <v>518</v>
      </c>
    </row>
    <row r="426" spans="1:3" x14ac:dyDescent="0.2">
      <c r="A426" s="92">
        <v>1800261</v>
      </c>
      <c r="B426" s="93" t="str">
        <f t="shared" si="6"/>
        <v>1800261MethylPrednisolone Sodium Succinate</v>
      </c>
      <c r="C426" s="92" t="s">
        <v>527</v>
      </c>
    </row>
    <row r="427" spans="1:3" x14ac:dyDescent="0.2">
      <c r="A427" s="92">
        <v>1801252</v>
      </c>
      <c r="B427" s="93" t="str">
        <f t="shared" si="6"/>
        <v>1801252MethylPrednisolone Sodium Succinate</v>
      </c>
      <c r="C427" s="92" t="s">
        <v>527</v>
      </c>
    </row>
    <row r="428" spans="1:3" x14ac:dyDescent="0.2">
      <c r="A428" s="92">
        <v>1801263</v>
      </c>
      <c r="B428" s="93" t="str">
        <f t="shared" si="6"/>
        <v>1801263Vitamin C</v>
      </c>
      <c r="C428" s="92" t="s">
        <v>522</v>
      </c>
    </row>
    <row r="429" spans="1:3" x14ac:dyDescent="0.2">
      <c r="A429" s="92">
        <v>1801297</v>
      </c>
      <c r="B429" s="93" t="str">
        <f t="shared" si="6"/>
        <v>1801297Vitamin D3</v>
      </c>
      <c r="C429" s="92" t="s">
        <v>521</v>
      </c>
    </row>
    <row r="430" spans="1:3" x14ac:dyDescent="0.2">
      <c r="A430" s="92">
        <v>1801771</v>
      </c>
      <c r="B430" s="93" t="str">
        <f t="shared" si="6"/>
        <v>1801771Vitamin D3</v>
      </c>
      <c r="C430" s="92" t="s">
        <v>521</v>
      </c>
    </row>
    <row r="431" spans="1:3" x14ac:dyDescent="0.2">
      <c r="A431" s="92">
        <v>1802174</v>
      </c>
      <c r="B431" s="93" t="str">
        <f t="shared" si="6"/>
        <v>1802174Favipiravir</v>
      </c>
      <c r="C431" s="92" t="s">
        <v>531</v>
      </c>
    </row>
    <row r="432" spans="1:3" x14ac:dyDescent="0.2">
      <c r="A432" s="92">
        <v>1802174</v>
      </c>
      <c r="B432" s="93" t="str">
        <f t="shared" si="6"/>
        <v>1802174Vitamin D3</v>
      </c>
      <c r="C432" s="92" t="s">
        <v>521</v>
      </c>
    </row>
    <row r="433" spans="1:3" x14ac:dyDescent="0.2">
      <c r="A433" s="92">
        <v>1796348</v>
      </c>
      <c r="B433" s="93" t="str">
        <f t="shared" si="6"/>
        <v>1796348Favipiravir</v>
      </c>
      <c r="C433" s="92" t="s">
        <v>531</v>
      </c>
    </row>
    <row r="434" spans="1:3" x14ac:dyDescent="0.2">
      <c r="A434" s="92">
        <v>1802232</v>
      </c>
      <c r="B434" s="93" t="str">
        <f t="shared" si="6"/>
        <v>1802232Vitamin D3</v>
      </c>
      <c r="C434" s="92" t="s">
        <v>521</v>
      </c>
    </row>
    <row r="435" spans="1:3" x14ac:dyDescent="0.2">
      <c r="A435" s="92">
        <v>1802240</v>
      </c>
      <c r="B435" s="93" t="str">
        <f t="shared" si="6"/>
        <v>1802240Vitamin C</v>
      </c>
      <c r="C435" s="92" t="s">
        <v>522</v>
      </c>
    </row>
    <row r="436" spans="1:3" x14ac:dyDescent="0.2">
      <c r="A436" s="92">
        <v>1802776</v>
      </c>
      <c r="B436" s="93" t="str">
        <f t="shared" si="6"/>
        <v>1802776Dexamethasone</v>
      </c>
      <c r="C436" s="92" t="s">
        <v>529</v>
      </c>
    </row>
    <row r="437" spans="1:3" x14ac:dyDescent="0.2">
      <c r="A437" s="92">
        <v>1802776</v>
      </c>
      <c r="B437" s="93" t="str">
        <f t="shared" si="6"/>
        <v>1802776MethylPrednisolone Sodium Succinate</v>
      </c>
      <c r="C437" s="92" t="s">
        <v>527</v>
      </c>
    </row>
    <row r="438" spans="1:3" x14ac:dyDescent="0.2">
      <c r="A438" s="92">
        <v>1329249</v>
      </c>
      <c r="B438" s="93" t="str">
        <f t="shared" si="6"/>
        <v>1329249Vitamin C</v>
      </c>
      <c r="C438" s="92" t="s">
        <v>522</v>
      </c>
    </row>
    <row r="439" spans="1:3" x14ac:dyDescent="0.2">
      <c r="A439" s="92">
        <v>1803180</v>
      </c>
      <c r="B439" s="93" t="str">
        <f t="shared" si="6"/>
        <v>1803180Vitamin C</v>
      </c>
      <c r="C439" s="92" t="s">
        <v>522</v>
      </c>
    </row>
    <row r="440" spans="1:3" x14ac:dyDescent="0.2">
      <c r="A440" s="92">
        <v>24540</v>
      </c>
      <c r="B440" s="93" t="str">
        <f t="shared" si="6"/>
        <v>24540Favipiravir</v>
      </c>
      <c r="C440" s="92" t="s">
        <v>531</v>
      </c>
    </row>
    <row r="441" spans="1:3" x14ac:dyDescent="0.2">
      <c r="A441" s="92">
        <v>1803860</v>
      </c>
      <c r="B441" s="93" t="str">
        <f t="shared" si="6"/>
        <v>1803860Vitamin C</v>
      </c>
      <c r="C441" s="92" t="s">
        <v>522</v>
      </c>
    </row>
    <row r="442" spans="1:3" x14ac:dyDescent="0.2">
      <c r="A442" s="92">
        <v>1803873</v>
      </c>
      <c r="B442" s="93" t="str">
        <f t="shared" si="6"/>
        <v>1803873Vitamin C</v>
      </c>
      <c r="C442" s="92" t="s">
        <v>522</v>
      </c>
    </row>
    <row r="443" spans="1:3" x14ac:dyDescent="0.2">
      <c r="A443" s="92">
        <v>1804410</v>
      </c>
      <c r="B443" s="93" t="str">
        <f t="shared" si="6"/>
        <v>1804410MethylPrednisolone Sodium Succinate</v>
      </c>
      <c r="C443" s="92" t="s">
        <v>527</v>
      </c>
    </row>
    <row r="444" spans="1:3" x14ac:dyDescent="0.2">
      <c r="A444" s="92">
        <v>1804410</v>
      </c>
      <c r="B444" s="93" t="str">
        <f t="shared" si="6"/>
        <v>1804410Vitamin B</v>
      </c>
      <c r="C444" s="92" t="s">
        <v>524</v>
      </c>
    </row>
    <row r="445" spans="1:3" x14ac:dyDescent="0.2">
      <c r="A445" s="92">
        <v>1407677</v>
      </c>
      <c r="B445" s="93" t="str">
        <f t="shared" si="6"/>
        <v>1407677Vitamin C</v>
      </c>
      <c r="C445" s="92" t="s">
        <v>522</v>
      </c>
    </row>
    <row r="446" spans="1:3" x14ac:dyDescent="0.2">
      <c r="A446" s="92">
        <v>1804656</v>
      </c>
      <c r="B446" s="93" t="str">
        <f t="shared" si="6"/>
        <v>1804656Vitamin D3</v>
      </c>
      <c r="C446" s="92" t="s">
        <v>521</v>
      </c>
    </row>
    <row r="447" spans="1:3" x14ac:dyDescent="0.2">
      <c r="A447" s="92">
        <v>148912</v>
      </c>
      <c r="B447" s="93" t="str">
        <f t="shared" si="6"/>
        <v>148912Vitamin C</v>
      </c>
      <c r="C447" s="92" t="s">
        <v>522</v>
      </c>
    </row>
    <row r="448" spans="1:3" x14ac:dyDescent="0.2">
      <c r="A448" s="92">
        <v>1728132</v>
      </c>
      <c r="B448" s="93" t="str">
        <f t="shared" si="6"/>
        <v>1728132Vitamin C</v>
      </c>
      <c r="C448" s="92" t="s">
        <v>522</v>
      </c>
    </row>
    <row r="449" spans="1:3" x14ac:dyDescent="0.2">
      <c r="A449" s="92">
        <v>1728132</v>
      </c>
      <c r="B449" s="93" t="str">
        <f t="shared" si="6"/>
        <v>1728132Azithromycin</v>
      </c>
      <c r="C449" s="92" t="s">
        <v>534</v>
      </c>
    </row>
    <row r="450" spans="1:3" x14ac:dyDescent="0.2">
      <c r="A450" s="92">
        <v>1728132</v>
      </c>
      <c r="B450" s="93" t="str">
        <f t="shared" ref="B450:B513" si="7">CONCATENATE(A450,C450)</f>
        <v>1728132Methylprednisolone Acetate</v>
      </c>
      <c r="C450" s="92" t="s">
        <v>530</v>
      </c>
    </row>
    <row r="451" spans="1:3" x14ac:dyDescent="0.2">
      <c r="A451" s="92">
        <v>1804690</v>
      </c>
      <c r="B451" s="93" t="str">
        <f t="shared" si="7"/>
        <v>1804690Methylprednisolone Acetate</v>
      </c>
      <c r="C451" s="92" t="s">
        <v>530</v>
      </c>
    </row>
    <row r="452" spans="1:3" x14ac:dyDescent="0.2">
      <c r="A452" s="92">
        <v>1804692</v>
      </c>
      <c r="B452" s="93" t="str">
        <f t="shared" si="7"/>
        <v>1804692MethylPrednisolone Sodium Succinate</v>
      </c>
      <c r="C452" s="92" t="s">
        <v>527</v>
      </c>
    </row>
    <row r="453" spans="1:3" x14ac:dyDescent="0.2">
      <c r="A453" s="92">
        <v>1804815</v>
      </c>
      <c r="B453" s="93" t="str">
        <f t="shared" si="7"/>
        <v>1804815Vitamin B</v>
      </c>
      <c r="C453" s="92" t="s">
        <v>524</v>
      </c>
    </row>
    <row r="454" spans="1:3" x14ac:dyDescent="0.2">
      <c r="A454" s="92">
        <v>1804904</v>
      </c>
      <c r="B454" s="93" t="str">
        <f t="shared" si="7"/>
        <v>1804904MethylPrednisolone Sodium Succinate</v>
      </c>
      <c r="C454" s="92" t="s">
        <v>527</v>
      </c>
    </row>
    <row r="455" spans="1:3" x14ac:dyDescent="0.2">
      <c r="A455" s="92">
        <v>190744</v>
      </c>
      <c r="B455" s="93" t="str">
        <f t="shared" si="7"/>
        <v>190744Vitamin C</v>
      </c>
      <c r="C455" s="92" t="s">
        <v>522</v>
      </c>
    </row>
    <row r="456" spans="1:3" x14ac:dyDescent="0.2">
      <c r="A456" s="92">
        <v>1030059</v>
      </c>
      <c r="B456" s="93" t="str">
        <f t="shared" si="7"/>
        <v>1030059Vitamin B</v>
      </c>
      <c r="C456" s="92" t="s">
        <v>524</v>
      </c>
    </row>
    <row r="457" spans="1:3" x14ac:dyDescent="0.2">
      <c r="A457" s="92">
        <v>1804941</v>
      </c>
      <c r="B457" s="93" t="str">
        <f t="shared" si="7"/>
        <v>1804941MethylPrednisolone Sodium Succinate</v>
      </c>
      <c r="C457" s="92" t="s">
        <v>527</v>
      </c>
    </row>
    <row r="458" spans="1:3" x14ac:dyDescent="0.2">
      <c r="A458" s="92">
        <v>1675829</v>
      </c>
      <c r="B458" s="93" t="str">
        <f t="shared" si="7"/>
        <v>1675829Azithromycin</v>
      </c>
      <c r="C458" s="92" t="s">
        <v>534</v>
      </c>
    </row>
    <row r="459" spans="1:3" x14ac:dyDescent="0.2">
      <c r="A459" s="92">
        <v>1788886</v>
      </c>
      <c r="B459" s="93" t="str">
        <f t="shared" si="7"/>
        <v>1788886Azithromycin</v>
      </c>
      <c r="C459" s="92" t="s">
        <v>534</v>
      </c>
    </row>
    <row r="460" spans="1:3" x14ac:dyDescent="0.2">
      <c r="A460" s="92">
        <v>820001</v>
      </c>
      <c r="B460" s="93" t="str">
        <f t="shared" si="7"/>
        <v>820001Ventilator</v>
      </c>
      <c r="C460" s="92" t="s">
        <v>518</v>
      </c>
    </row>
    <row r="461" spans="1:3" x14ac:dyDescent="0.2">
      <c r="A461" s="92">
        <v>1490469</v>
      </c>
      <c r="B461" s="93" t="str">
        <f t="shared" si="7"/>
        <v>1490469MethylPrednisolone Sodium Succinate</v>
      </c>
      <c r="C461" s="92" t="s">
        <v>527</v>
      </c>
    </row>
    <row r="462" spans="1:3" x14ac:dyDescent="0.2">
      <c r="A462" s="92">
        <v>1805568</v>
      </c>
      <c r="B462" s="93" t="str">
        <f t="shared" si="7"/>
        <v>1805568MethylPrednisolone Sodium Succinate</v>
      </c>
      <c r="C462" s="92" t="s">
        <v>527</v>
      </c>
    </row>
    <row r="463" spans="1:3" x14ac:dyDescent="0.2">
      <c r="A463" s="92">
        <v>637502</v>
      </c>
      <c r="B463" s="93" t="str">
        <f t="shared" si="7"/>
        <v>637502Vitamin C</v>
      </c>
      <c r="C463" s="92" t="s">
        <v>522</v>
      </c>
    </row>
    <row r="464" spans="1:3" x14ac:dyDescent="0.2">
      <c r="A464" s="92">
        <v>1071757</v>
      </c>
      <c r="B464" s="93" t="str">
        <f t="shared" si="7"/>
        <v>1071757Vitamin B</v>
      </c>
      <c r="C464" s="92" t="s">
        <v>524</v>
      </c>
    </row>
    <row r="465" spans="1:3" x14ac:dyDescent="0.2">
      <c r="A465" s="92">
        <v>1800756</v>
      </c>
      <c r="B465" s="93" t="str">
        <f t="shared" si="7"/>
        <v>1800756Vitamin C</v>
      </c>
      <c r="C465" s="92" t="s">
        <v>522</v>
      </c>
    </row>
    <row r="466" spans="1:3" x14ac:dyDescent="0.2">
      <c r="A466" s="92">
        <v>1805829</v>
      </c>
      <c r="B466" s="93" t="str">
        <f t="shared" si="7"/>
        <v>1805829Vitamin B</v>
      </c>
      <c r="C466" s="92" t="s">
        <v>524</v>
      </c>
    </row>
    <row r="467" spans="1:3" x14ac:dyDescent="0.2">
      <c r="A467" s="92">
        <v>1805829</v>
      </c>
      <c r="B467" s="93" t="str">
        <f t="shared" si="7"/>
        <v>1805829Vitamin D3</v>
      </c>
      <c r="C467" s="92" t="s">
        <v>521</v>
      </c>
    </row>
    <row r="468" spans="1:3" x14ac:dyDescent="0.2">
      <c r="A468" s="92">
        <v>1805829</v>
      </c>
      <c r="B468" s="93" t="str">
        <f t="shared" si="7"/>
        <v>1805829Vitamin C</v>
      </c>
      <c r="C468" s="92" t="s">
        <v>522</v>
      </c>
    </row>
    <row r="469" spans="1:3" x14ac:dyDescent="0.2">
      <c r="A469" s="92">
        <v>1784263</v>
      </c>
      <c r="B469" s="93" t="str">
        <f t="shared" si="7"/>
        <v>1784263Methylprednisolone Acetate</v>
      </c>
      <c r="C469" s="92" t="s">
        <v>530</v>
      </c>
    </row>
    <row r="470" spans="1:3" x14ac:dyDescent="0.2">
      <c r="A470" s="92" t="s">
        <v>540</v>
      </c>
      <c r="B470" s="93" t="str">
        <f t="shared" si="7"/>
        <v>L10043021High Flow Nasal Catheter</v>
      </c>
      <c r="C470" s="92" t="s">
        <v>525</v>
      </c>
    </row>
    <row r="471" spans="1:3" x14ac:dyDescent="0.2">
      <c r="A471" s="92">
        <v>1785177</v>
      </c>
      <c r="B471" s="93" t="str">
        <f t="shared" si="7"/>
        <v>1785177High Flow Nasal Catheter</v>
      </c>
      <c r="C471" s="92" t="s">
        <v>525</v>
      </c>
    </row>
    <row r="472" spans="1:3" x14ac:dyDescent="0.2">
      <c r="A472" s="92">
        <v>1784491</v>
      </c>
      <c r="B472" s="93" t="str">
        <f t="shared" si="7"/>
        <v>1784491ALBUMIN</v>
      </c>
      <c r="C472" s="92" t="s">
        <v>519</v>
      </c>
    </row>
    <row r="473" spans="1:3" x14ac:dyDescent="0.2">
      <c r="A473" s="92">
        <v>94865</v>
      </c>
      <c r="B473" s="93" t="str">
        <f t="shared" si="7"/>
        <v>94865ALBUMIN</v>
      </c>
      <c r="C473" s="92" t="s">
        <v>519</v>
      </c>
    </row>
    <row r="474" spans="1:3" x14ac:dyDescent="0.2">
      <c r="A474" s="92">
        <v>462046</v>
      </c>
      <c r="B474" s="93" t="str">
        <f t="shared" si="7"/>
        <v>462046Remdesivir</v>
      </c>
      <c r="C474" s="92" t="s">
        <v>528</v>
      </c>
    </row>
    <row r="475" spans="1:3" x14ac:dyDescent="0.2">
      <c r="A475" s="92">
        <v>1785190</v>
      </c>
      <c r="B475" s="93" t="str">
        <f t="shared" si="7"/>
        <v>1785190Ulinastatin</v>
      </c>
      <c r="C475" s="92" t="s">
        <v>523</v>
      </c>
    </row>
    <row r="476" spans="1:3" x14ac:dyDescent="0.2">
      <c r="A476" s="92">
        <v>1785190</v>
      </c>
      <c r="B476" s="93" t="str">
        <f t="shared" si="7"/>
        <v>1785190ALBUMIN</v>
      </c>
      <c r="C476" s="92" t="s">
        <v>519</v>
      </c>
    </row>
    <row r="477" spans="1:3" x14ac:dyDescent="0.2">
      <c r="A477" s="92">
        <v>1785962</v>
      </c>
      <c r="B477" s="93" t="str">
        <f t="shared" si="7"/>
        <v>1785962Vitamin B</v>
      </c>
      <c r="C477" s="92" t="s">
        <v>524</v>
      </c>
    </row>
    <row r="478" spans="1:3" x14ac:dyDescent="0.2">
      <c r="A478" s="92">
        <v>1785962</v>
      </c>
      <c r="B478" s="93" t="str">
        <f t="shared" si="7"/>
        <v>1785962MethylPrednisolone Sodium Succinate</v>
      </c>
      <c r="C478" s="92" t="s">
        <v>527</v>
      </c>
    </row>
    <row r="479" spans="1:3" x14ac:dyDescent="0.2">
      <c r="A479" s="92">
        <v>1786023</v>
      </c>
      <c r="B479" s="93" t="str">
        <f t="shared" si="7"/>
        <v>1786023Vitamin D3</v>
      </c>
      <c r="C479" s="92" t="s">
        <v>521</v>
      </c>
    </row>
    <row r="480" spans="1:3" x14ac:dyDescent="0.2">
      <c r="A480" s="92">
        <v>148877</v>
      </c>
      <c r="B480" s="93" t="str">
        <f t="shared" si="7"/>
        <v>148877MethylPrednisolone Sodium Succinate</v>
      </c>
      <c r="C480" s="92" t="s">
        <v>527</v>
      </c>
    </row>
    <row r="481" spans="1:3" x14ac:dyDescent="0.2">
      <c r="A481" s="92">
        <v>1777606</v>
      </c>
      <c r="B481" s="93" t="str">
        <f t="shared" si="7"/>
        <v>1777606Ventilator</v>
      </c>
      <c r="C481" s="92" t="s">
        <v>518</v>
      </c>
    </row>
    <row r="482" spans="1:3" x14ac:dyDescent="0.2">
      <c r="A482" s="92">
        <v>1119568</v>
      </c>
      <c r="B482" s="93" t="str">
        <f t="shared" si="7"/>
        <v>1119568Remdesivir</v>
      </c>
      <c r="C482" s="92" t="s">
        <v>528</v>
      </c>
    </row>
    <row r="483" spans="1:3" x14ac:dyDescent="0.2">
      <c r="A483" s="92">
        <v>1119568</v>
      </c>
      <c r="B483" s="93" t="str">
        <f t="shared" si="7"/>
        <v>1119568MethylPrednisolone Sodium Succinate</v>
      </c>
      <c r="C483" s="92" t="s">
        <v>527</v>
      </c>
    </row>
    <row r="484" spans="1:3" x14ac:dyDescent="0.2">
      <c r="A484" s="92">
        <v>1788272</v>
      </c>
      <c r="B484" s="93" t="str">
        <f t="shared" si="7"/>
        <v>1788272Ulinastatin</v>
      </c>
      <c r="C484" s="92" t="s">
        <v>523</v>
      </c>
    </row>
    <row r="485" spans="1:3" x14ac:dyDescent="0.2">
      <c r="A485" s="92">
        <v>1788598</v>
      </c>
      <c r="B485" s="93" t="str">
        <f t="shared" si="7"/>
        <v>1788598Remdesivir</v>
      </c>
      <c r="C485" s="92" t="s">
        <v>528</v>
      </c>
    </row>
    <row r="486" spans="1:3" x14ac:dyDescent="0.2">
      <c r="A486" s="92">
        <v>1788598</v>
      </c>
      <c r="B486" s="93" t="str">
        <f t="shared" si="7"/>
        <v>1788598Vitamin B</v>
      </c>
      <c r="C486" s="92" t="s">
        <v>524</v>
      </c>
    </row>
    <row r="487" spans="1:3" x14ac:dyDescent="0.2">
      <c r="A487" s="92">
        <v>1790115</v>
      </c>
      <c r="B487" s="93" t="str">
        <f t="shared" si="7"/>
        <v>1790115MethylPrednisolone Sodium Succinate</v>
      </c>
      <c r="C487" s="92" t="s">
        <v>527</v>
      </c>
    </row>
    <row r="488" spans="1:3" x14ac:dyDescent="0.2">
      <c r="A488" s="92">
        <v>1790117</v>
      </c>
      <c r="B488" s="93" t="str">
        <f t="shared" si="7"/>
        <v>1790117Vitamin D3</v>
      </c>
      <c r="C488" s="92" t="s">
        <v>521</v>
      </c>
    </row>
    <row r="489" spans="1:3" x14ac:dyDescent="0.2">
      <c r="A489" s="92">
        <v>24382</v>
      </c>
      <c r="B489" s="93" t="str">
        <f t="shared" si="7"/>
        <v>24382Vitamin B</v>
      </c>
      <c r="C489" s="92" t="s">
        <v>524</v>
      </c>
    </row>
    <row r="490" spans="1:3" x14ac:dyDescent="0.2">
      <c r="A490" s="92">
        <v>473473</v>
      </c>
      <c r="B490" s="93" t="str">
        <f t="shared" si="7"/>
        <v>473473Vitamin D3</v>
      </c>
      <c r="C490" s="92" t="s">
        <v>521</v>
      </c>
    </row>
    <row r="491" spans="1:3" x14ac:dyDescent="0.2">
      <c r="A491" s="92">
        <v>1790499</v>
      </c>
      <c r="B491" s="93" t="str">
        <f t="shared" si="7"/>
        <v>1790499Remdesivir</v>
      </c>
      <c r="C491" s="92" t="s">
        <v>528</v>
      </c>
    </row>
    <row r="492" spans="1:3" x14ac:dyDescent="0.2">
      <c r="A492" s="92">
        <v>1790499</v>
      </c>
      <c r="B492" s="93" t="str">
        <f t="shared" si="7"/>
        <v>1790499Vitamin C</v>
      </c>
      <c r="C492" s="92" t="s">
        <v>522</v>
      </c>
    </row>
    <row r="493" spans="1:3" x14ac:dyDescent="0.2">
      <c r="A493" s="92">
        <v>1790499</v>
      </c>
      <c r="B493" s="93" t="str">
        <f t="shared" si="7"/>
        <v>1790499MethylPrednisolone Sodium Succinate</v>
      </c>
      <c r="C493" s="92" t="s">
        <v>527</v>
      </c>
    </row>
    <row r="494" spans="1:3" x14ac:dyDescent="0.2">
      <c r="A494" s="92">
        <v>1790934</v>
      </c>
      <c r="B494" s="93" t="str">
        <f t="shared" si="7"/>
        <v>1790934Vitamin B</v>
      </c>
      <c r="C494" s="92" t="s">
        <v>524</v>
      </c>
    </row>
    <row r="495" spans="1:3" x14ac:dyDescent="0.2">
      <c r="A495" s="92">
        <v>1790934</v>
      </c>
      <c r="B495" s="93" t="str">
        <f t="shared" si="7"/>
        <v>1790934MethylPrednisolone Sodium Succinate</v>
      </c>
      <c r="C495" s="92" t="s">
        <v>527</v>
      </c>
    </row>
    <row r="496" spans="1:3" x14ac:dyDescent="0.2">
      <c r="A496" s="92">
        <v>73567</v>
      </c>
      <c r="B496" s="93" t="str">
        <f t="shared" si="7"/>
        <v>73567Vitamin D3</v>
      </c>
      <c r="C496" s="92" t="s">
        <v>521</v>
      </c>
    </row>
    <row r="497" spans="1:3" x14ac:dyDescent="0.2">
      <c r="A497" s="92">
        <v>1791398</v>
      </c>
      <c r="B497" s="93" t="str">
        <f t="shared" si="7"/>
        <v>1791398Remdesivir</v>
      </c>
      <c r="C497" s="92" t="s">
        <v>528</v>
      </c>
    </row>
    <row r="498" spans="1:3" x14ac:dyDescent="0.2">
      <c r="A498" s="92">
        <v>1791398</v>
      </c>
      <c r="B498" s="93" t="str">
        <f t="shared" si="7"/>
        <v>1791398Vitamin D3</v>
      </c>
      <c r="C498" s="92" t="s">
        <v>521</v>
      </c>
    </row>
    <row r="499" spans="1:3" x14ac:dyDescent="0.2">
      <c r="A499" s="92">
        <v>1791200</v>
      </c>
      <c r="B499" s="93" t="str">
        <f t="shared" si="7"/>
        <v>1791200Dialysis</v>
      </c>
      <c r="C499" s="92" t="s">
        <v>520</v>
      </c>
    </row>
    <row r="500" spans="1:3" x14ac:dyDescent="0.2">
      <c r="A500" s="92">
        <v>1792216</v>
      </c>
      <c r="B500" s="93" t="str">
        <f t="shared" si="7"/>
        <v>1792216MethylPrednisolone Sodium Succinate</v>
      </c>
      <c r="C500" s="92" t="s">
        <v>527</v>
      </c>
    </row>
    <row r="501" spans="1:3" x14ac:dyDescent="0.2">
      <c r="A501" s="92">
        <v>1133042</v>
      </c>
      <c r="B501" s="93" t="str">
        <f t="shared" si="7"/>
        <v>1133042Vitamin B</v>
      </c>
      <c r="C501" s="92" t="s">
        <v>524</v>
      </c>
    </row>
    <row r="502" spans="1:3" x14ac:dyDescent="0.2">
      <c r="A502" s="92">
        <v>1793061</v>
      </c>
      <c r="B502" s="93" t="str">
        <f t="shared" si="7"/>
        <v>1793061Remdesivir</v>
      </c>
      <c r="C502" s="92" t="s">
        <v>528</v>
      </c>
    </row>
    <row r="503" spans="1:3" x14ac:dyDescent="0.2">
      <c r="A503" s="92">
        <v>1793080</v>
      </c>
      <c r="B503" s="93" t="str">
        <f t="shared" si="7"/>
        <v>1793080Azithromycin</v>
      </c>
      <c r="C503" s="92" t="s">
        <v>534</v>
      </c>
    </row>
    <row r="504" spans="1:3" x14ac:dyDescent="0.2">
      <c r="A504" s="92">
        <v>1793392</v>
      </c>
      <c r="B504" s="93" t="str">
        <f t="shared" si="7"/>
        <v>1793392Vitamin B</v>
      </c>
      <c r="C504" s="92" t="s">
        <v>524</v>
      </c>
    </row>
    <row r="505" spans="1:3" x14ac:dyDescent="0.2">
      <c r="A505" s="92">
        <v>7008</v>
      </c>
      <c r="B505" s="93" t="str">
        <f t="shared" si="7"/>
        <v>7008Vitamin C</v>
      </c>
      <c r="C505" s="92" t="s">
        <v>522</v>
      </c>
    </row>
    <row r="506" spans="1:3" x14ac:dyDescent="0.2">
      <c r="A506" s="92">
        <v>1793665</v>
      </c>
      <c r="B506" s="93" t="str">
        <f t="shared" si="7"/>
        <v>1793665MethylPrednisolone Sodium Succinate</v>
      </c>
      <c r="C506" s="92" t="s">
        <v>527</v>
      </c>
    </row>
    <row r="507" spans="1:3" x14ac:dyDescent="0.2">
      <c r="A507" s="92">
        <v>1386657</v>
      </c>
      <c r="B507" s="93" t="str">
        <f t="shared" si="7"/>
        <v>1386657ALBUMIN</v>
      </c>
      <c r="C507" s="92" t="s">
        <v>519</v>
      </c>
    </row>
    <row r="508" spans="1:3" x14ac:dyDescent="0.2">
      <c r="A508" s="92">
        <v>1793350</v>
      </c>
      <c r="B508" s="93" t="str">
        <f t="shared" si="7"/>
        <v>1793350Vitamin C</v>
      </c>
      <c r="C508" s="92" t="s">
        <v>522</v>
      </c>
    </row>
    <row r="509" spans="1:3" x14ac:dyDescent="0.2">
      <c r="A509" s="92">
        <v>1793916</v>
      </c>
      <c r="B509" s="93" t="str">
        <f t="shared" si="7"/>
        <v>1793916Vitamin B</v>
      </c>
      <c r="C509" s="92" t="s">
        <v>524</v>
      </c>
    </row>
    <row r="510" spans="1:3" x14ac:dyDescent="0.2">
      <c r="A510" s="92">
        <v>1637552</v>
      </c>
      <c r="B510" s="93" t="str">
        <f t="shared" si="7"/>
        <v>1637552Remdesivir</v>
      </c>
      <c r="C510" s="92" t="s">
        <v>528</v>
      </c>
    </row>
    <row r="511" spans="1:3" x14ac:dyDescent="0.2">
      <c r="A511" s="92">
        <v>1794000</v>
      </c>
      <c r="B511" s="93" t="str">
        <f t="shared" si="7"/>
        <v>1794000Favipiravir</v>
      </c>
      <c r="C511" s="92" t="s">
        <v>531</v>
      </c>
    </row>
    <row r="512" spans="1:3" x14ac:dyDescent="0.2">
      <c r="A512" s="92">
        <v>1794000</v>
      </c>
      <c r="B512" s="93" t="str">
        <f t="shared" si="7"/>
        <v>1794000Vitamin B</v>
      </c>
      <c r="C512" s="92" t="s">
        <v>524</v>
      </c>
    </row>
    <row r="513" spans="1:3" x14ac:dyDescent="0.2">
      <c r="A513" s="92">
        <v>1793966</v>
      </c>
      <c r="B513" s="93" t="str">
        <f t="shared" si="7"/>
        <v>1793966Ventilator</v>
      </c>
      <c r="C513" s="92" t="s">
        <v>518</v>
      </c>
    </row>
    <row r="514" spans="1:3" x14ac:dyDescent="0.2">
      <c r="A514" s="92">
        <v>1793966</v>
      </c>
      <c r="B514" s="93" t="str">
        <f t="shared" ref="B514:B577" si="8">CONCATENATE(A514,C514)</f>
        <v>1793966Dexamethasone</v>
      </c>
      <c r="C514" s="92" t="s">
        <v>529</v>
      </c>
    </row>
    <row r="515" spans="1:3" x14ac:dyDescent="0.2">
      <c r="A515" s="92">
        <v>1117539</v>
      </c>
      <c r="B515" s="93" t="str">
        <f t="shared" si="8"/>
        <v>1117539Vitamin D3</v>
      </c>
      <c r="C515" s="92" t="s">
        <v>521</v>
      </c>
    </row>
    <row r="516" spans="1:3" x14ac:dyDescent="0.2">
      <c r="A516" s="92">
        <v>394791</v>
      </c>
      <c r="B516" s="93" t="str">
        <f t="shared" si="8"/>
        <v>394791Remdesivir</v>
      </c>
      <c r="C516" s="92" t="s">
        <v>528</v>
      </c>
    </row>
    <row r="517" spans="1:3" x14ac:dyDescent="0.2">
      <c r="A517" s="92">
        <v>394791</v>
      </c>
      <c r="B517" s="93" t="str">
        <f t="shared" si="8"/>
        <v>394791Vitamin B</v>
      </c>
      <c r="C517" s="92" t="s">
        <v>524</v>
      </c>
    </row>
    <row r="518" spans="1:3" x14ac:dyDescent="0.2">
      <c r="A518" s="92">
        <v>394791</v>
      </c>
      <c r="B518" s="93" t="str">
        <f t="shared" si="8"/>
        <v>394791Vitamin C</v>
      </c>
      <c r="C518" s="92" t="s">
        <v>522</v>
      </c>
    </row>
    <row r="519" spans="1:3" x14ac:dyDescent="0.2">
      <c r="A519" s="92">
        <v>1793964</v>
      </c>
      <c r="B519" s="93" t="str">
        <f t="shared" si="8"/>
        <v>1793964Dexamethasone</v>
      </c>
      <c r="C519" s="92" t="s">
        <v>529</v>
      </c>
    </row>
    <row r="520" spans="1:3" x14ac:dyDescent="0.2">
      <c r="A520" s="92">
        <v>1794082</v>
      </c>
      <c r="B520" s="93" t="str">
        <f t="shared" si="8"/>
        <v>1794082Vitamin B</v>
      </c>
      <c r="C520" s="92" t="s">
        <v>524</v>
      </c>
    </row>
    <row r="521" spans="1:3" x14ac:dyDescent="0.2">
      <c r="A521" s="92">
        <v>1794082</v>
      </c>
      <c r="B521" s="93" t="str">
        <f t="shared" si="8"/>
        <v>1794082MethylPrednisolone Sodium Succinate</v>
      </c>
      <c r="C521" s="92" t="s">
        <v>527</v>
      </c>
    </row>
    <row r="522" spans="1:3" x14ac:dyDescent="0.2">
      <c r="A522" s="92">
        <v>1794547</v>
      </c>
      <c r="B522" s="93" t="str">
        <f t="shared" si="8"/>
        <v>1794547Ventilator</v>
      </c>
      <c r="C522" s="92" t="s">
        <v>518</v>
      </c>
    </row>
    <row r="523" spans="1:3" x14ac:dyDescent="0.2">
      <c r="A523" s="92">
        <v>1794547</v>
      </c>
      <c r="B523" s="93" t="str">
        <f t="shared" si="8"/>
        <v>1794547Remdesivir</v>
      </c>
      <c r="C523" s="92" t="s">
        <v>528</v>
      </c>
    </row>
    <row r="524" spans="1:3" x14ac:dyDescent="0.2">
      <c r="A524" s="92">
        <v>1794818</v>
      </c>
      <c r="B524" s="93" t="str">
        <f t="shared" si="8"/>
        <v>1794818Tocilizumab</v>
      </c>
      <c r="C524" s="92" t="s">
        <v>526</v>
      </c>
    </row>
    <row r="525" spans="1:3" x14ac:dyDescent="0.2">
      <c r="A525" s="92">
        <v>768176</v>
      </c>
      <c r="B525" s="93" t="str">
        <f t="shared" si="8"/>
        <v>768176Tocilizumab</v>
      </c>
      <c r="C525" s="92" t="s">
        <v>526</v>
      </c>
    </row>
    <row r="526" spans="1:3" x14ac:dyDescent="0.2">
      <c r="A526" s="92">
        <v>1794887</v>
      </c>
      <c r="B526" s="93" t="str">
        <f t="shared" si="8"/>
        <v>1794887Vitamin B</v>
      </c>
      <c r="C526" s="92" t="s">
        <v>524</v>
      </c>
    </row>
    <row r="527" spans="1:3" x14ac:dyDescent="0.2">
      <c r="A527" s="92">
        <v>1794887</v>
      </c>
      <c r="B527" s="93" t="str">
        <f t="shared" si="8"/>
        <v>1794887MethylPrednisolone Sodium Succinate</v>
      </c>
      <c r="C527" s="92" t="s">
        <v>527</v>
      </c>
    </row>
    <row r="528" spans="1:3" x14ac:dyDescent="0.2">
      <c r="A528" s="92">
        <v>1793744</v>
      </c>
      <c r="B528" s="93" t="str">
        <f t="shared" si="8"/>
        <v>1793744Remdesivir</v>
      </c>
      <c r="C528" s="92" t="s">
        <v>528</v>
      </c>
    </row>
    <row r="529" spans="1:3" x14ac:dyDescent="0.2">
      <c r="A529" s="92">
        <v>1793744</v>
      </c>
      <c r="B529" s="93" t="str">
        <f t="shared" si="8"/>
        <v>1793744Methylprednisolone Acetate</v>
      </c>
      <c r="C529" s="92" t="s">
        <v>530</v>
      </c>
    </row>
    <row r="530" spans="1:3" x14ac:dyDescent="0.2">
      <c r="A530" s="92">
        <v>1795223</v>
      </c>
      <c r="B530" s="93" t="str">
        <f t="shared" si="8"/>
        <v>1795223Vitamin D3</v>
      </c>
      <c r="C530" s="92" t="s">
        <v>521</v>
      </c>
    </row>
    <row r="531" spans="1:3" x14ac:dyDescent="0.2">
      <c r="A531" s="92">
        <v>29622</v>
      </c>
      <c r="B531" s="93" t="str">
        <f t="shared" si="8"/>
        <v>29622Vitamin C</v>
      </c>
      <c r="C531" s="92" t="s">
        <v>522</v>
      </c>
    </row>
    <row r="532" spans="1:3" x14ac:dyDescent="0.2">
      <c r="A532" s="92">
        <v>24364</v>
      </c>
      <c r="B532" s="93" t="str">
        <f t="shared" si="8"/>
        <v>24364Vitamin C</v>
      </c>
      <c r="C532" s="92" t="s">
        <v>522</v>
      </c>
    </row>
    <row r="533" spans="1:3" x14ac:dyDescent="0.2">
      <c r="A533" s="92">
        <v>1795551</v>
      </c>
      <c r="B533" s="93" t="str">
        <f t="shared" si="8"/>
        <v>1795551Vitamin D3</v>
      </c>
      <c r="C533" s="92" t="s">
        <v>521</v>
      </c>
    </row>
    <row r="534" spans="1:3" x14ac:dyDescent="0.2">
      <c r="A534" s="92">
        <v>1795557</v>
      </c>
      <c r="B534" s="93" t="str">
        <f t="shared" si="8"/>
        <v>1795557Dialysis</v>
      </c>
      <c r="C534" s="92" t="s">
        <v>520</v>
      </c>
    </row>
    <row r="535" spans="1:3" x14ac:dyDescent="0.2">
      <c r="A535" s="92">
        <v>1796446</v>
      </c>
      <c r="B535" s="93" t="str">
        <f t="shared" si="8"/>
        <v>1796446Vitamin D3</v>
      </c>
      <c r="C535" s="92" t="s">
        <v>521</v>
      </c>
    </row>
    <row r="536" spans="1:3" x14ac:dyDescent="0.2">
      <c r="A536" s="92">
        <v>1103151</v>
      </c>
      <c r="B536" s="93" t="str">
        <f t="shared" si="8"/>
        <v>1103151MethylPrednisolone Sodium Succinate</v>
      </c>
      <c r="C536" s="92" t="s">
        <v>527</v>
      </c>
    </row>
    <row r="537" spans="1:3" x14ac:dyDescent="0.2">
      <c r="A537" s="92">
        <v>1796537</v>
      </c>
      <c r="B537" s="93" t="str">
        <f t="shared" si="8"/>
        <v>1796537Favipiravir</v>
      </c>
      <c r="C537" s="92" t="s">
        <v>531</v>
      </c>
    </row>
    <row r="538" spans="1:3" x14ac:dyDescent="0.2">
      <c r="A538" s="92">
        <v>1796585</v>
      </c>
      <c r="B538" s="93" t="str">
        <f t="shared" si="8"/>
        <v>1796585MethylPrednisolone Sodium Succinate</v>
      </c>
      <c r="C538" s="92" t="s">
        <v>527</v>
      </c>
    </row>
    <row r="539" spans="1:3" x14ac:dyDescent="0.2">
      <c r="A539" s="92">
        <v>1796587</v>
      </c>
      <c r="B539" s="93" t="str">
        <f t="shared" si="8"/>
        <v>1796587Vitamin B</v>
      </c>
      <c r="C539" s="92" t="s">
        <v>524</v>
      </c>
    </row>
    <row r="540" spans="1:3" x14ac:dyDescent="0.2">
      <c r="A540" s="92">
        <v>1796588</v>
      </c>
      <c r="B540" s="93" t="str">
        <f t="shared" si="8"/>
        <v>1796588Hydrocortisone</v>
      </c>
      <c r="C540" s="92" t="s">
        <v>536</v>
      </c>
    </row>
    <row r="541" spans="1:3" x14ac:dyDescent="0.2">
      <c r="A541" s="92">
        <v>24940</v>
      </c>
      <c r="B541" s="93" t="str">
        <f t="shared" si="8"/>
        <v>24940Vitamin B</v>
      </c>
      <c r="C541" s="92" t="s">
        <v>524</v>
      </c>
    </row>
    <row r="542" spans="1:3" x14ac:dyDescent="0.2">
      <c r="A542" s="92">
        <v>24940</v>
      </c>
      <c r="B542" s="93" t="str">
        <f t="shared" si="8"/>
        <v>24940MethylPrednisolone Sodium Succinate</v>
      </c>
      <c r="C542" s="92" t="s">
        <v>527</v>
      </c>
    </row>
    <row r="543" spans="1:3" x14ac:dyDescent="0.2">
      <c r="A543" s="92">
        <v>1797064</v>
      </c>
      <c r="B543" s="93" t="str">
        <f t="shared" si="8"/>
        <v>1797064Vitamin D3</v>
      </c>
      <c r="C543" s="92" t="s">
        <v>521</v>
      </c>
    </row>
    <row r="544" spans="1:3" x14ac:dyDescent="0.2">
      <c r="A544" s="92">
        <v>40626</v>
      </c>
      <c r="B544" s="93" t="str">
        <f t="shared" si="8"/>
        <v>40626MethylPrednisolone Sodium Succinate</v>
      </c>
      <c r="C544" s="92" t="s">
        <v>527</v>
      </c>
    </row>
    <row r="545" spans="1:3" x14ac:dyDescent="0.2">
      <c r="A545" s="92">
        <v>1797416</v>
      </c>
      <c r="B545" s="93" t="str">
        <f t="shared" si="8"/>
        <v>1797416Vitamin C</v>
      </c>
      <c r="C545" s="92" t="s">
        <v>522</v>
      </c>
    </row>
    <row r="546" spans="1:3" x14ac:dyDescent="0.2">
      <c r="A546" s="92">
        <v>956266</v>
      </c>
      <c r="B546" s="93" t="str">
        <f t="shared" si="8"/>
        <v>956266Vitamin B</v>
      </c>
      <c r="C546" s="92" t="s">
        <v>524</v>
      </c>
    </row>
    <row r="547" spans="1:3" x14ac:dyDescent="0.2">
      <c r="A547" s="92">
        <v>1797388</v>
      </c>
      <c r="B547" s="93" t="str">
        <f t="shared" si="8"/>
        <v>1797388Vitamin B</v>
      </c>
      <c r="C547" s="92" t="s">
        <v>524</v>
      </c>
    </row>
    <row r="548" spans="1:3" x14ac:dyDescent="0.2">
      <c r="A548" s="92">
        <v>1798085</v>
      </c>
      <c r="B548" s="93" t="str">
        <f t="shared" si="8"/>
        <v>1798085Remdesivir</v>
      </c>
      <c r="C548" s="92" t="s">
        <v>528</v>
      </c>
    </row>
    <row r="549" spans="1:3" x14ac:dyDescent="0.2">
      <c r="A549" s="92">
        <v>1798085</v>
      </c>
      <c r="B549" s="93" t="str">
        <f t="shared" si="8"/>
        <v>1798085Vitamin D3</v>
      </c>
      <c r="C549" s="92" t="s">
        <v>521</v>
      </c>
    </row>
    <row r="550" spans="1:3" x14ac:dyDescent="0.2">
      <c r="A550" s="92">
        <v>1798242</v>
      </c>
      <c r="B550" s="93" t="str">
        <f t="shared" si="8"/>
        <v>1798242Remdesivir</v>
      </c>
      <c r="C550" s="92" t="s">
        <v>528</v>
      </c>
    </row>
    <row r="551" spans="1:3" x14ac:dyDescent="0.2">
      <c r="A551" s="92">
        <v>1798246</v>
      </c>
      <c r="B551" s="93" t="str">
        <f t="shared" si="8"/>
        <v>1798246High Flow Nasal Catheter</v>
      </c>
      <c r="C551" s="92" t="s">
        <v>525</v>
      </c>
    </row>
    <row r="552" spans="1:3" x14ac:dyDescent="0.2">
      <c r="A552" s="92">
        <v>1798246</v>
      </c>
      <c r="B552" s="93" t="str">
        <f t="shared" si="8"/>
        <v>1798246Remdesivir</v>
      </c>
      <c r="C552" s="92" t="s">
        <v>528</v>
      </c>
    </row>
    <row r="553" spans="1:3" x14ac:dyDescent="0.2">
      <c r="A553" s="92">
        <v>1798246</v>
      </c>
      <c r="B553" s="93" t="str">
        <f t="shared" si="8"/>
        <v>1798246Vitamin B</v>
      </c>
      <c r="C553" s="92" t="s">
        <v>524</v>
      </c>
    </row>
    <row r="554" spans="1:3" x14ac:dyDescent="0.2">
      <c r="A554" s="92">
        <v>1699622</v>
      </c>
      <c r="B554" s="93" t="str">
        <f t="shared" si="8"/>
        <v>1699622Vitamin C</v>
      </c>
      <c r="C554" s="92" t="s">
        <v>522</v>
      </c>
    </row>
    <row r="555" spans="1:3" x14ac:dyDescent="0.2">
      <c r="A555" s="92">
        <v>194181</v>
      </c>
      <c r="B555" s="93" t="str">
        <f t="shared" si="8"/>
        <v>194181Vitamin D3</v>
      </c>
      <c r="C555" s="92" t="s">
        <v>521</v>
      </c>
    </row>
    <row r="556" spans="1:3" x14ac:dyDescent="0.2">
      <c r="A556" s="92">
        <v>1798943</v>
      </c>
      <c r="B556" s="93" t="str">
        <f t="shared" si="8"/>
        <v>1798943Dialysis</v>
      </c>
      <c r="C556" s="92" t="s">
        <v>520</v>
      </c>
    </row>
    <row r="557" spans="1:3" x14ac:dyDescent="0.2">
      <c r="A557" s="92">
        <v>1799072</v>
      </c>
      <c r="B557" s="93" t="str">
        <f t="shared" si="8"/>
        <v>1799072MethylPrednisolone Sodium Succinate</v>
      </c>
      <c r="C557" s="92" t="s">
        <v>527</v>
      </c>
    </row>
    <row r="558" spans="1:3" x14ac:dyDescent="0.2">
      <c r="A558" s="92">
        <v>1799077</v>
      </c>
      <c r="B558" s="93" t="str">
        <f t="shared" si="8"/>
        <v>1799077Dialysis</v>
      </c>
      <c r="C558" s="92" t="s">
        <v>520</v>
      </c>
    </row>
    <row r="559" spans="1:3" x14ac:dyDescent="0.2">
      <c r="A559" s="92">
        <v>1539531</v>
      </c>
      <c r="B559" s="93" t="str">
        <f t="shared" si="8"/>
        <v>1539531Plasma Therapy</v>
      </c>
      <c r="C559" s="92" t="s">
        <v>532</v>
      </c>
    </row>
    <row r="560" spans="1:3" x14ac:dyDescent="0.2">
      <c r="A560" s="92">
        <v>1539531</v>
      </c>
      <c r="B560" s="93" t="str">
        <f t="shared" si="8"/>
        <v>1539531Vitamin B</v>
      </c>
      <c r="C560" s="92" t="s">
        <v>524</v>
      </c>
    </row>
    <row r="561" spans="1:3" x14ac:dyDescent="0.2">
      <c r="A561" s="92">
        <v>29838</v>
      </c>
      <c r="B561" s="93" t="str">
        <f t="shared" si="8"/>
        <v>29838Plasma Therapy</v>
      </c>
      <c r="C561" s="92" t="s">
        <v>532</v>
      </c>
    </row>
    <row r="562" spans="1:3" x14ac:dyDescent="0.2">
      <c r="A562" s="92">
        <v>29838</v>
      </c>
      <c r="B562" s="93" t="str">
        <f t="shared" si="8"/>
        <v>29838Vitamin D3</v>
      </c>
      <c r="C562" s="92" t="s">
        <v>521</v>
      </c>
    </row>
    <row r="563" spans="1:3" x14ac:dyDescent="0.2">
      <c r="A563" s="92">
        <v>307437</v>
      </c>
      <c r="B563" s="93" t="str">
        <f t="shared" si="8"/>
        <v>307437Vitamin B</v>
      </c>
      <c r="C563" s="92" t="s">
        <v>524</v>
      </c>
    </row>
    <row r="564" spans="1:3" x14ac:dyDescent="0.2">
      <c r="A564" s="92">
        <v>1799577</v>
      </c>
      <c r="B564" s="93" t="str">
        <f t="shared" si="8"/>
        <v>1799577Dexamethasone</v>
      </c>
      <c r="C564" s="92" t="s">
        <v>529</v>
      </c>
    </row>
    <row r="565" spans="1:3" x14ac:dyDescent="0.2">
      <c r="A565" s="92">
        <v>526020</v>
      </c>
      <c r="B565" s="93" t="str">
        <f t="shared" si="8"/>
        <v>526020Dexamethasone</v>
      </c>
      <c r="C565" s="92" t="s">
        <v>529</v>
      </c>
    </row>
    <row r="566" spans="1:3" x14ac:dyDescent="0.2">
      <c r="A566" s="92">
        <v>1592588</v>
      </c>
      <c r="B566" s="93" t="str">
        <f t="shared" si="8"/>
        <v>1592588Vitamin D3</v>
      </c>
      <c r="C566" s="92" t="s">
        <v>521</v>
      </c>
    </row>
    <row r="567" spans="1:3" x14ac:dyDescent="0.2">
      <c r="A567" s="92">
        <v>1742418</v>
      </c>
      <c r="B567" s="93" t="str">
        <f t="shared" si="8"/>
        <v>1742418Favipiravir</v>
      </c>
      <c r="C567" s="92" t="s">
        <v>531</v>
      </c>
    </row>
    <row r="568" spans="1:3" x14ac:dyDescent="0.2">
      <c r="A568" s="92">
        <v>1800304</v>
      </c>
      <c r="B568" s="93" t="str">
        <f t="shared" si="8"/>
        <v>1800304Ventilator</v>
      </c>
      <c r="C568" s="92" t="s">
        <v>518</v>
      </c>
    </row>
    <row r="569" spans="1:3" x14ac:dyDescent="0.2">
      <c r="A569" s="92">
        <v>1439910</v>
      </c>
      <c r="B569" s="93" t="str">
        <f t="shared" si="8"/>
        <v>1439910Remdesivir</v>
      </c>
      <c r="C569" s="92" t="s">
        <v>528</v>
      </c>
    </row>
    <row r="570" spans="1:3" x14ac:dyDescent="0.2">
      <c r="A570" s="92">
        <v>79988</v>
      </c>
      <c r="B570" s="93" t="str">
        <f t="shared" si="8"/>
        <v>79988Tocilizumab</v>
      </c>
      <c r="C570" s="92" t="s">
        <v>526</v>
      </c>
    </row>
    <row r="571" spans="1:3" x14ac:dyDescent="0.2">
      <c r="A571" s="92">
        <v>79988</v>
      </c>
      <c r="B571" s="93" t="str">
        <f t="shared" si="8"/>
        <v>79988MethylPrednisolone Sodium Succinate</v>
      </c>
      <c r="C571" s="92" t="s">
        <v>527</v>
      </c>
    </row>
    <row r="572" spans="1:3" x14ac:dyDescent="0.2">
      <c r="A572" s="92">
        <v>1800230</v>
      </c>
      <c r="B572" s="93" t="str">
        <f t="shared" si="8"/>
        <v>1800230Remdesivir</v>
      </c>
      <c r="C572" s="92" t="s">
        <v>528</v>
      </c>
    </row>
    <row r="573" spans="1:3" x14ac:dyDescent="0.2">
      <c r="A573" s="92">
        <v>1081199</v>
      </c>
      <c r="B573" s="93" t="str">
        <f t="shared" si="8"/>
        <v>1081199Vitamin B</v>
      </c>
      <c r="C573" s="92" t="s">
        <v>524</v>
      </c>
    </row>
    <row r="574" spans="1:3" x14ac:dyDescent="0.2">
      <c r="A574" s="92">
        <v>1081199</v>
      </c>
      <c r="B574" s="93" t="str">
        <f t="shared" si="8"/>
        <v>1081199Vitamin C</v>
      </c>
      <c r="C574" s="92" t="s">
        <v>522</v>
      </c>
    </row>
    <row r="575" spans="1:3" x14ac:dyDescent="0.2">
      <c r="A575" s="92">
        <v>1695022</v>
      </c>
      <c r="B575" s="93" t="str">
        <f t="shared" si="8"/>
        <v>1695022Vitamin B</v>
      </c>
      <c r="C575" s="92" t="s">
        <v>524</v>
      </c>
    </row>
    <row r="576" spans="1:3" x14ac:dyDescent="0.2">
      <c r="A576" s="92">
        <v>1800411</v>
      </c>
      <c r="B576" s="93" t="str">
        <f t="shared" si="8"/>
        <v>1800411Vitamin D3</v>
      </c>
      <c r="C576" s="92" t="s">
        <v>521</v>
      </c>
    </row>
    <row r="577" spans="1:3" x14ac:dyDescent="0.2">
      <c r="A577" s="92">
        <v>1800411</v>
      </c>
      <c r="B577" s="93" t="str">
        <f t="shared" si="8"/>
        <v>1800411MethylPrednisolone Sodium Succinate</v>
      </c>
      <c r="C577" s="92" t="s">
        <v>527</v>
      </c>
    </row>
    <row r="578" spans="1:3" x14ac:dyDescent="0.2">
      <c r="A578" s="92">
        <v>1801004</v>
      </c>
      <c r="B578" s="93" t="str">
        <f t="shared" ref="B578:B641" si="9">CONCATENATE(A578,C578)</f>
        <v>1801004Remdesivir</v>
      </c>
      <c r="C578" s="92" t="s">
        <v>528</v>
      </c>
    </row>
    <row r="579" spans="1:3" x14ac:dyDescent="0.2">
      <c r="A579" s="92">
        <v>1801004</v>
      </c>
      <c r="B579" s="93" t="str">
        <f t="shared" si="9"/>
        <v>1801004MethylPrednisolone Sodium Succinate</v>
      </c>
      <c r="C579" s="92" t="s">
        <v>527</v>
      </c>
    </row>
    <row r="580" spans="1:3" x14ac:dyDescent="0.2">
      <c r="A580" s="92">
        <v>748454</v>
      </c>
      <c r="B580" s="93" t="str">
        <f t="shared" si="9"/>
        <v>748454Vitamin C</v>
      </c>
      <c r="C580" s="92" t="s">
        <v>522</v>
      </c>
    </row>
    <row r="581" spans="1:3" x14ac:dyDescent="0.2">
      <c r="A581" s="92">
        <v>1801033</v>
      </c>
      <c r="B581" s="93" t="str">
        <f t="shared" si="9"/>
        <v>1801033Ventilator</v>
      </c>
      <c r="C581" s="92" t="s">
        <v>518</v>
      </c>
    </row>
    <row r="582" spans="1:3" x14ac:dyDescent="0.2">
      <c r="A582" s="92">
        <v>1800855</v>
      </c>
      <c r="B582" s="93" t="str">
        <f t="shared" si="9"/>
        <v>1800855Azithromycin</v>
      </c>
      <c r="C582" s="92" t="s">
        <v>534</v>
      </c>
    </row>
    <row r="583" spans="1:3" x14ac:dyDescent="0.2">
      <c r="A583" s="92">
        <v>1800261</v>
      </c>
      <c r="B583" s="93" t="str">
        <f t="shared" si="9"/>
        <v>1800261Azithromycin</v>
      </c>
      <c r="C583" s="92" t="s">
        <v>534</v>
      </c>
    </row>
    <row r="584" spans="1:3" x14ac:dyDescent="0.2">
      <c r="A584" s="92">
        <v>1801263</v>
      </c>
      <c r="B584" s="93" t="str">
        <f t="shared" si="9"/>
        <v>1801263MethylPrednisolone Sodium Succinate</v>
      </c>
      <c r="C584" s="92" t="s">
        <v>527</v>
      </c>
    </row>
    <row r="585" spans="1:3" x14ac:dyDescent="0.2">
      <c r="A585" s="92">
        <v>1801286</v>
      </c>
      <c r="B585" s="93" t="str">
        <f t="shared" si="9"/>
        <v>1801286Vitamin C</v>
      </c>
      <c r="C585" s="92" t="s">
        <v>522</v>
      </c>
    </row>
    <row r="586" spans="1:3" x14ac:dyDescent="0.2">
      <c r="A586" s="92">
        <v>1801280</v>
      </c>
      <c r="B586" s="93" t="str">
        <f t="shared" si="9"/>
        <v>1801280MethylPrednisolone Sodium Succinate</v>
      </c>
      <c r="C586" s="92" t="s">
        <v>527</v>
      </c>
    </row>
    <row r="587" spans="1:3" x14ac:dyDescent="0.2">
      <c r="A587" s="92">
        <v>1801582</v>
      </c>
      <c r="B587" s="93" t="str">
        <f t="shared" si="9"/>
        <v>1801582Vitamin B</v>
      </c>
      <c r="C587" s="92" t="s">
        <v>524</v>
      </c>
    </row>
    <row r="588" spans="1:3" x14ac:dyDescent="0.2">
      <c r="A588" s="92">
        <v>1802174</v>
      </c>
      <c r="B588" s="93" t="str">
        <f t="shared" si="9"/>
        <v>1802174Vitamin C</v>
      </c>
      <c r="C588" s="92" t="s">
        <v>522</v>
      </c>
    </row>
    <row r="589" spans="1:3" x14ac:dyDescent="0.2">
      <c r="A589" s="92">
        <v>1796348</v>
      </c>
      <c r="B589" s="93" t="str">
        <f t="shared" si="9"/>
        <v>1796348Vitamin C</v>
      </c>
      <c r="C589" s="92" t="s">
        <v>522</v>
      </c>
    </row>
    <row r="590" spans="1:3" x14ac:dyDescent="0.2">
      <c r="A590" s="92">
        <v>1802232</v>
      </c>
      <c r="B590" s="93" t="str">
        <f t="shared" si="9"/>
        <v>1802232Vitamin C</v>
      </c>
      <c r="C590" s="92" t="s">
        <v>522</v>
      </c>
    </row>
    <row r="591" spans="1:3" x14ac:dyDescent="0.2">
      <c r="A591" s="92">
        <v>1802240</v>
      </c>
      <c r="B591" s="93" t="str">
        <f t="shared" si="9"/>
        <v>1802240Remdesivir</v>
      </c>
      <c r="C591" s="92" t="s">
        <v>528</v>
      </c>
    </row>
    <row r="592" spans="1:3" x14ac:dyDescent="0.2">
      <c r="A592" s="92">
        <v>1802240</v>
      </c>
      <c r="B592" s="93" t="str">
        <f t="shared" si="9"/>
        <v>1802240Tocilizumab</v>
      </c>
      <c r="C592" s="92" t="s">
        <v>526</v>
      </c>
    </row>
    <row r="593" spans="1:3" x14ac:dyDescent="0.2">
      <c r="A593" s="92">
        <v>1802244</v>
      </c>
      <c r="B593" s="93" t="str">
        <f t="shared" si="9"/>
        <v>1802244Vitamin D3</v>
      </c>
      <c r="C593" s="92" t="s">
        <v>521</v>
      </c>
    </row>
    <row r="594" spans="1:3" x14ac:dyDescent="0.2">
      <c r="A594" s="92">
        <v>1802776</v>
      </c>
      <c r="B594" s="93" t="str">
        <f t="shared" si="9"/>
        <v>1802776Remdesivir</v>
      </c>
      <c r="C594" s="92" t="s">
        <v>528</v>
      </c>
    </row>
    <row r="595" spans="1:3" x14ac:dyDescent="0.2">
      <c r="A595" s="92">
        <v>1329249</v>
      </c>
      <c r="B595" s="93" t="str">
        <f t="shared" si="9"/>
        <v>1329249Favipiravir</v>
      </c>
      <c r="C595" s="92" t="s">
        <v>531</v>
      </c>
    </row>
    <row r="596" spans="1:3" x14ac:dyDescent="0.2">
      <c r="A596" s="92">
        <v>1329249</v>
      </c>
      <c r="B596" s="93" t="str">
        <f t="shared" si="9"/>
        <v>1329249Remdesivir</v>
      </c>
      <c r="C596" s="92" t="s">
        <v>528</v>
      </c>
    </row>
    <row r="597" spans="1:3" x14ac:dyDescent="0.2">
      <c r="A597" s="92">
        <v>1467519</v>
      </c>
      <c r="B597" s="93" t="str">
        <f t="shared" si="9"/>
        <v>1467519Dialysis</v>
      </c>
      <c r="C597" s="92" t="s">
        <v>520</v>
      </c>
    </row>
    <row r="598" spans="1:3" x14ac:dyDescent="0.2">
      <c r="A598" s="92">
        <v>885499</v>
      </c>
      <c r="B598" s="93" t="str">
        <f t="shared" si="9"/>
        <v>885499Vitamin C</v>
      </c>
      <c r="C598" s="92" t="s">
        <v>522</v>
      </c>
    </row>
    <row r="599" spans="1:3" x14ac:dyDescent="0.2">
      <c r="A599" s="92">
        <v>885499</v>
      </c>
      <c r="B599" s="93" t="str">
        <f t="shared" si="9"/>
        <v>885499Vitamin B</v>
      </c>
      <c r="C599" s="92" t="s">
        <v>524</v>
      </c>
    </row>
    <row r="600" spans="1:3" x14ac:dyDescent="0.2">
      <c r="A600" s="92">
        <v>1803662</v>
      </c>
      <c r="B600" s="93" t="str">
        <f t="shared" si="9"/>
        <v>1803662Vitamin D3</v>
      </c>
      <c r="C600" s="92" t="s">
        <v>521</v>
      </c>
    </row>
    <row r="601" spans="1:3" x14ac:dyDescent="0.2">
      <c r="A601" s="92">
        <v>776486</v>
      </c>
      <c r="B601" s="93" t="str">
        <f t="shared" si="9"/>
        <v>776486MethylPrednisolone Sodium Succinate</v>
      </c>
      <c r="C601" s="92" t="s">
        <v>527</v>
      </c>
    </row>
    <row r="602" spans="1:3" x14ac:dyDescent="0.2">
      <c r="A602" s="92">
        <v>1478811</v>
      </c>
      <c r="B602" s="93" t="str">
        <f t="shared" si="9"/>
        <v>1478811MethylPrednisolone Sodium Succinate</v>
      </c>
      <c r="C602" s="92" t="s">
        <v>527</v>
      </c>
    </row>
    <row r="603" spans="1:3" x14ac:dyDescent="0.2">
      <c r="A603" s="92">
        <v>1803720</v>
      </c>
      <c r="B603" s="93" t="str">
        <f t="shared" si="9"/>
        <v>1803720Vitamin B</v>
      </c>
      <c r="C603" s="92" t="s">
        <v>524</v>
      </c>
    </row>
    <row r="604" spans="1:3" x14ac:dyDescent="0.2">
      <c r="A604" s="92">
        <v>1803873</v>
      </c>
      <c r="B604" s="93" t="str">
        <f t="shared" si="9"/>
        <v>1803873MethylPrednisolone Sodium Succinate</v>
      </c>
      <c r="C604" s="92" t="s">
        <v>527</v>
      </c>
    </row>
    <row r="605" spans="1:3" x14ac:dyDescent="0.2">
      <c r="A605" s="92">
        <v>1803876</v>
      </c>
      <c r="B605" s="93" t="str">
        <f t="shared" si="9"/>
        <v>1803876Vitamin C</v>
      </c>
      <c r="C605" s="92" t="s">
        <v>522</v>
      </c>
    </row>
    <row r="606" spans="1:3" x14ac:dyDescent="0.2">
      <c r="A606" s="92">
        <v>1803865</v>
      </c>
      <c r="B606" s="93" t="str">
        <f t="shared" si="9"/>
        <v>1803865MethylPrednisolone Sodium Succinate</v>
      </c>
      <c r="C606" s="92" t="s">
        <v>527</v>
      </c>
    </row>
    <row r="607" spans="1:3" x14ac:dyDescent="0.2">
      <c r="A607" s="92">
        <v>1804372</v>
      </c>
      <c r="B607" s="93" t="str">
        <f t="shared" si="9"/>
        <v>1804372MethylPrednisolone Sodium Succinate</v>
      </c>
      <c r="C607" s="92" t="s">
        <v>527</v>
      </c>
    </row>
    <row r="608" spans="1:3" x14ac:dyDescent="0.2">
      <c r="A608" s="92">
        <v>1076170</v>
      </c>
      <c r="B608" s="93" t="str">
        <f t="shared" si="9"/>
        <v>1076170Vitamin D3</v>
      </c>
      <c r="C608" s="92" t="s">
        <v>521</v>
      </c>
    </row>
    <row r="609" spans="1:3" x14ac:dyDescent="0.2">
      <c r="A609" s="92">
        <v>1728132</v>
      </c>
      <c r="B609" s="93" t="str">
        <f t="shared" si="9"/>
        <v>1728132Vitamin D3</v>
      </c>
      <c r="C609" s="92" t="s">
        <v>521</v>
      </c>
    </row>
    <row r="610" spans="1:3" x14ac:dyDescent="0.2">
      <c r="A610" s="92">
        <v>1804686</v>
      </c>
      <c r="B610" s="93" t="str">
        <f t="shared" si="9"/>
        <v>1804686Vitamin D3</v>
      </c>
      <c r="C610" s="92" t="s">
        <v>521</v>
      </c>
    </row>
    <row r="611" spans="1:3" x14ac:dyDescent="0.2">
      <c r="A611" s="92">
        <v>1804692</v>
      </c>
      <c r="B611" s="93" t="str">
        <f t="shared" si="9"/>
        <v>1804692Vitamin B</v>
      </c>
      <c r="C611" s="92" t="s">
        <v>524</v>
      </c>
    </row>
    <row r="612" spans="1:3" x14ac:dyDescent="0.2">
      <c r="A612" s="92">
        <v>1804692</v>
      </c>
      <c r="B612" s="93" t="str">
        <f t="shared" si="9"/>
        <v>1804692Vitamin D3</v>
      </c>
      <c r="C612" s="92" t="s">
        <v>521</v>
      </c>
    </row>
    <row r="613" spans="1:3" x14ac:dyDescent="0.2">
      <c r="A613" s="92">
        <v>1804815</v>
      </c>
      <c r="B613" s="93" t="str">
        <f t="shared" si="9"/>
        <v>1804815Vitamin C</v>
      </c>
      <c r="C613" s="92" t="s">
        <v>522</v>
      </c>
    </row>
    <row r="614" spans="1:3" x14ac:dyDescent="0.2">
      <c r="A614" s="92">
        <v>1804904</v>
      </c>
      <c r="B614" s="93" t="str">
        <f t="shared" si="9"/>
        <v>1804904Vitamin C</v>
      </c>
      <c r="C614" s="92" t="s">
        <v>522</v>
      </c>
    </row>
    <row r="615" spans="1:3" x14ac:dyDescent="0.2">
      <c r="A615" s="92">
        <v>190744</v>
      </c>
      <c r="B615" s="93" t="str">
        <f t="shared" si="9"/>
        <v>190744Vitamin B</v>
      </c>
      <c r="C615" s="92" t="s">
        <v>524</v>
      </c>
    </row>
    <row r="616" spans="1:3" x14ac:dyDescent="0.2">
      <c r="A616" s="92">
        <v>1804946</v>
      </c>
      <c r="B616" s="93" t="str">
        <f t="shared" si="9"/>
        <v>1804946Vitamin D3</v>
      </c>
      <c r="C616" s="92" t="s">
        <v>521</v>
      </c>
    </row>
    <row r="617" spans="1:3" x14ac:dyDescent="0.2">
      <c r="A617" s="92">
        <v>1030059</v>
      </c>
      <c r="B617" s="93" t="str">
        <f t="shared" si="9"/>
        <v>1030059MethylPrednisolone Sodium Succinate</v>
      </c>
      <c r="C617" s="92" t="s">
        <v>527</v>
      </c>
    </row>
    <row r="618" spans="1:3" x14ac:dyDescent="0.2">
      <c r="A618" s="92">
        <v>1804953</v>
      </c>
      <c r="B618" s="93" t="str">
        <f t="shared" si="9"/>
        <v>1804953Plasma Therapy</v>
      </c>
      <c r="C618" s="92" t="s">
        <v>532</v>
      </c>
    </row>
    <row r="619" spans="1:3" x14ac:dyDescent="0.2">
      <c r="A619" s="92">
        <v>1804953</v>
      </c>
      <c r="B619" s="93" t="str">
        <f t="shared" si="9"/>
        <v>1804953Vitamin B</v>
      </c>
      <c r="C619" s="92" t="s">
        <v>524</v>
      </c>
    </row>
    <row r="620" spans="1:3" x14ac:dyDescent="0.2">
      <c r="A620" s="92">
        <v>1805024</v>
      </c>
      <c r="B620" s="93" t="str">
        <f t="shared" si="9"/>
        <v>1805024Vitamin C</v>
      </c>
      <c r="C620" s="92" t="s">
        <v>522</v>
      </c>
    </row>
    <row r="621" spans="1:3" x14ac:dyDescent="0.2">
      <c r="A621" s="92">
        <v>1805024</v>
      </c>
      <c r="B621" s="93" t="str">
        <f t="shared" si="9"/>
        <v>1805024MethylPrednisolone Sodium Succinate</v>
      </c>
      <c r="C621" s="92" t="s">
        <v>527</v>
      </c>
    </row>
    <row r="622" spans="1:3" x14ac:dyDescent="0.2">
      <c r="A622" s="92">
        <v>1805027</v>
      </c>
      <c r="B622" s="93" t="str">
        <f t="shared" si="9"/>
        <v>1805027Vitamin C</v>
      </c>
      <c r="C622" s="92" t="s">
        <v>522</v>
      </c>
    </row>
    <row r="623" spans="1:3" x14ac:dyDescent="0.2">
      <c r="A623" s="92">
        <v>1788886</v>
      </c>
      <c r="B623" s="93" t="str">
        <f t="shared" si="9"/>
        <v>1788886Vitamin B</v>
      </c>
      <c r="C623" s="92" t="s">
        <v>524</v>
      </c>
    </row>
    <row r="624" spans="1:3" x14ac:dyDescent="0.2">
      <c r="A624" s="92">
        <v>820001</v>
      </c>
      <c r="B624" s="93" t="str">
        <f t="shared" si="9"/>
        <v>820001Remdesivir</v>
      </c>
      <c r="C624" s="92" t="s">
        <v>528</v>
      </c>
    </row>
    <row r="625" spans="1:3" x14ac:dyDescent="0.2">
      <c r="A625" s="92">
        <v>762089</v>
      </c>
      <c r="B625" s="93" t="str">
        <f t="shared" si="9"/>
        <v>762089MethylPrednisolone Sodium Succinate</v>
      </c>
      <c r="C625" s="92" t="s">
        <v>527</v>
      </c>
    </row>
    <row r="626" spans="1:3" x14ac:dyDescent="0.2">
      <c r="A626" s="92">
        <v>762089</v>
      </c>
      <c r="B626" s="93" t="str">
        <f t="shared" si="9"/>
        <v>762089Favipiravir</v>
      </c>
      <c r="C626" s="92" t="s">
        <v>531</v>
      </c>
    </row>
    <row r="627" spans="1:3" x14ac:dyDescent="0.2">
      <c r="A627" s="92">
        <v>1805568</v>
      </c>
      <c r="B627" s="93" t="str">
        <f t="shared" si="9"/>
        <v>1805568Vitamin B</v>
      </c>
      <c r="C627" s="92" t="s">
        <v>524</v>
      </c>
    </row>
    <row r="628" spans="1:3" x14ac:dyDescent="0.2">
      <c r="A628" s="92">
        <v>1805797</v>
      </c>
      <c r="B628" s="93" t="str">
        <f t="shared" si="9"/>
        <v>1805797Vitamin C</v>
      </c>
      <c r="C628" s="92" t="s">
        <v>522</v>
      </c>
    </row>
    <row r="629" spans="1:3" x14ac:dyDescent="0.2">
      <c r="A629" s="92">
        <v>1805178</v>
      </c>
      <c r="B629" s="93" t="str">
        <f t="shared" si="9"/>
        <v>1805178Vitamin D3</v>
      </c>
      <c r="C629" s="92" t="s">
        <v>521</v>
      </c>
    </row>
    <row r="630" spans="1:3" x14ac:dyDescent="0.2">
      <c r="A630" s="92">
        <v>1759624</v>
      </c>
      <c r="B630" s="93" t="str">
        <f t="shared" si="9"/>
        <v>1759624MethylPrednisolone Sodium Succinate</v>
      </c>
      <c r="C630" s="92" t="s">
        <v>527</v>
      </c>
    </row>
    <row r="631" spans="1:3" x14ac:dyDescent="0.2">
      <c r="A631" s="92">
        <v>1805813</v>
      </c>
      <c r="B631" s="93" t="str">
        <f t="shared" si="9"/>
        <v>1805813Vitamin D3</v>
      </c>
      <c r="C631" s="92" t="s">
        <v>521</v>
      </c>
    </row>
    <row r="632" spans="1:3" x14ac:dyDescent="0.2">
      <c r="A632" s="92">
        <v>1805826</v>
      </c>
      <c r="B632" s="93" t="str">
        <f t="shared" si="9"/>
        <v>1805826Vitamin C</v>
      </c>
      <c r="C632" s="92" t="s">
        <v>522</v>
      </c>
    </row>
    <row r="633" spans="1:3" x14ac:dyDescent="0.2">
      <c r="A633" s="92">
        <v>1805829</v>
      </c>
      <c r="B633" s="93" t="str">
        <f t="shared" si="9"/>
        <v>1805829MethylPrednisolone Sodium Succinate</v>
      </c>
      <c r="C633" s="92" t="s">
        <v>527</v>
      </c>
    </row>
    <row r="634" spans="1:3" x14ac:dyDescent="0.2">
      <c r="A634" s="92">
        <v>1784263</v>
      </c>
      <c r="B634" s="93" t="str">
        <f t="shared" si="9"/>
        <v>1784263Favipiravir</v>
      </c>
      <c r="C634" s="92" t="s">
        <v>531</v>
      </c>
    </row>
    <row r="635" spans="1:3" x14ac:dyDescent="0.2">
      <c r="A635" s="92">
        <v>1784263</v>
      </c>
      <c r="B635" s="93" t="str">
        <f t="shared" si="9"/>
        <v>1784263Vitamin C</v>
      </c>
      <c r="C635" s="92" t="s">
        <v>522</v>
      </c>
    </row>
    <row r="636" spans="1:3" x14ac:dyDescent="0.2">
      <c r="A636" s="92">
        <v>1784286</v>
      </c>
      <c r="B636" s="93" t="str">
        <f t="shared" si="9"/>
        <v>1784286Plasma Therapy</v>
      </c>
      <c r="C636" s="92" t="s">
        <v>532</v>
      </c>
    </row>
    <row r="637" spans="1:3" x14ac:dyDescent="0.2">
      <c r="A637" s="92">
        <v>1784286</v>
      </c>
      <c r="B637" s="93" t="str">
        <f t="shared" si="9"/>
        <v>1784286Remdesivir</v>
      </c>
      <c r="C637" s="92" t="s">
        <v>528</v>
      </c>
    </row>
    <row r="638" spans="1:3" x14ac:dyDescent="0.2">
      <c r="A638" s="92" t="s">
        <v>540</v>
      </c>
      <c r="B638" s="93" t="str">
        <f t="shared" si="9"/>
        <v>L10043021MethylPrednisolone Sodium Succinate</v>
      </c>
      <c r="C638" s="92" t="s">
        <v>527</v>
      </c>
    </row>
    <row r="639" spans="1:3" x14ac:dyDescent="0.2">
      <c r="A639" s="92">
        <v>1783141</v>
      </c>
      <c r="B639" s="93" t="str">
        <f t="shared" si="9"/>
        <v>1783141Ventilator</v>
      </c>
      <c r="C639" s="92" t="s">
        <v>518</v>
      </c>
    </row>
    <row r="640" spans="1:3" x14ac:dyDescent="0.2">
      <c r="A640" s="92">
        <v>1784666</v>
      </c>
      <c r="B640" s="93" t="str">
        <f t="shared" si="9"/>
        <v>1784666Vitamin B</v>
      </c>
      <c r="C640" s="92" t="s">
        <v>524</v>
      </c>
    </row>
    <row r="641" spans="1:3" x14ac:dyDescent="0.2">
      <c r="A641" s="92">
        <v>1785177</v>
      </c>
      <c r="B641" s="93" t="str">
        <f t="shared" si="9"/>
        <v>1785177Plasma Therapy</v>
      </c>
      <c r="C641" s="92" t="s">
        <v>532</v>
      </c>
    </row>
    <row r="642" spans="1:3" x14ac:dyDescent="0.2">
      <c r="A642" s="92">
        <v>1785177</v>
      </c>
      <c r="B642" s="93" t="str">
        <f t="shared" ref="B642:B705" si="10">CONCATENATE(A642,C642)</f>
        <v>1785177Vitamin D3</v>
      </c>
      <c r="C642" s="92" t="s">
        <v>521</v>
      </c>
    </row>
    <row r="643" spans="1:3" x14ac:dyDescent="0.2">
      <c r="A643" s="92">
        <v>1784491</v>
      </c>
      <c r="B643" s="93" t="str">
        <f t="shared" si="10"/>
        <v>1784491MethylPrednisolone Sodium Succinate</v>
      </c>
      <c r="C643" s="92" t="s">
        <v>527</v>
      </c>
    </row>
    <row r="644" spans="1:3" x14ac:dyDescent="0.2">
      <c r="A644" s="92">
        <v>1785994</v>
      </c>
      <c r="B644" s="93" t="str">
        <f t="shared" si="10"/>
        <v>1785994MethylPrednisolone Sodium Succinate</v>
      </c>
      <c r="C644" s="92" t="s">
        <v>527</v>
      </c>
    </row>
    <row r="645" spans="1:3" x14ac:dyDescent="0.2">
      <c r="A645" s="92">
        <v>1786023</v>
      </c>
      <c r="B645" s="93" t="str">
        <f t="shared" si="10"/>
        <v>1786023Vitamin B</v>
      </c>
      <c r="C645" s="92" t="s">
        <v>524</v>
      </c>
    </row>
    <row r="646" spans="1:3" x14ac:dyDescent="0.2">
      <c r="A646" s="92">
        <v>861066</v>
      </c>
      <c r="B646" s="93" t="str">
        <f t="shared" si="10"/>
        <v>861066Remdesivir</v>
      </c>
      <c r="C646" s="92" t="s">
        <v>528</v>
      </c>
    </row>
    <row r="647" spans="1:3" x14ac:dyDescent="0.2">
      <c r="A647" s="92">
        <v>1786747</v>
      </c>
      <c r="B647" s="93" t="str">
        <f t="shared" si="10"/>
        <v>1786747MethylPrednisolone Sodium Succinate</v>
      </c>
      <c r="C647" s="92" t="s">
        <v>527</v>
      </c>
    </row>
    <row r="648" spans="1:3" x14ac:dyDescent="0.2">
      <c r="A648" s="92">
        <v>1787404</v>
      </c>
      <c r="B648" s="93" t="str">
        <f t="shared" si="10"/>
        <v>1787404Remdesivir</v>
      </c>
      <c r="C648" s="92" t="s">
        <v>528</v>
      </c>
    </row>
    <row r="649" spans="1:3" x14ac:dyDescent="0.2">
      <c r="A649" s="92">
        <v>1787404</v>
      </c>
      <c r="B649" s="93" t="str">
        <f t="shared" si="10"/>
        <v>1787404Vitamin C</v>
      </c>
      <c r="C649" s="92" t="s">
        <v>522</v>
      </c>
    </row>
    <row r="650" spans="1:3" x14ac:dyDescent="0.2">
      <c r="A650" s="92">
        <v>1787845</v>
      </c>
      <c r="B650" s="93" t="str">
        <f t="shared" si="10"/>
        <v>1787845Vitamin B</v>
      </c>
      <c r="C650" s="92" t="s">
        <v>524</v>
      </c>
    </row>
    <row r="651" spans="1:3" x14ac:dyDescent="0.2">
      <c r="A651" s="92">
        <v>1280355</v>
      </c>
      <c r="B651" s="93" t="str">
        <f t="shared" si="10"/>
        <v>1280355Vitamin B</v>
      </c>
      <c r="C651" s="92" t="s">
        <v>524</v>
      </c>
    </row>
    <row r="652" spans="1:3" x14ac:dyDescent="0.2">
      <c r="A652" s="92">
        <v>1119568</v>
      </c>
      <c r="B652" s="93" t="str">
        <f t="shared" si="10"/>
        <v>1119568Vitamin B</v>
      </c>
      <c r="C652" s="92" t="s">
        <v>524</v>
      </c>
    </row>
    <row r="653" spans="1:3" x14ac:dyDescent="0.2">
      <c r="A653" s="92">
        <v>1788161</v>
      </c>
      <c r="B653" s="93" t="str">
        <f t="shared" si="10"/>
        <v>1788161Ventilator</v>
      </c>
      <c r="C653" s="92" t="s">
        <v>518</v>
      </c>
    </row>
    <row r="654" spans="1:3" x14ac:dyDescent="0.2">
      <c r="A654" s="92">
        <v>1788161</v>
      </c>
      <c r="B654" s="93" t="str">
        <f t="shared" si="10"/>
        <v>1788161Hydrocortisone</v>
      </c>
      <c r="C654" s="92" t="s">
        <v>536</v>
      </c>
    </row>
    <row r="655" spans="1:3" x14ac:dyDescent="0.2">
      <c r="A655" s="92">
        <v>1788272</v>
      </c>
      <c r="B655" s="93" t="str">
        <f t="shared" si="10"/>
        <v>1788272MethylPrednisolone Sodium Succinate</v>
      </c>
      <c r="C655" s="92" t="s">
        <v>527</v>
      </c>
    </row>
    <row r="656" spans="1:3" x14ac:dyDescent="0.2">
      <c r="A656" s="92">
        <v>632898</v>
      </c>
      <c r="B656" s="93" t="str">
        <f t="shared" si="10"/>
        <v>632898MethylPrednisolone Sodium Succinate</v>
      </c>
      <c r="C656" s="92" t="s">
        <v>527</v>
      </c>
    </row>
    <row r="657" spans="1:3" x14ac:dyDescent="0.2">
      <c r="A657" s="92">
        <v>1788598</v>
      </c>
      <c r="B657" s="93" t="str">
        <f t="shared" si="10"/>
        <v>1788598Vitamin D3</v>
      </c>
      <c r="C657" s="92" t="s">
        <v>521</v>
      </c>
    </row>
    <row r="658" spans="1:3" x14ac:dyDescent="0.2">
      <c r="A658" s="92">
        <v>1788605</v>
      </c>
      <c r="B658" s="93" t="str">
        <f t="shared" si="10"/>
        <v>1788605Remdesivir</v>
      </c>
      <c r="C658" s="92" t="s">
        <v>528</v>
      </c>
    </row>
    <row r="659" spans="1:3" x14ac:dyDescent="0.2">
      <c r="A659" s="92">
        <v>721828</v>
      </c>
      <c r="B659" s="93" t="str">
        <f t="shared" si="10"/>
        <v>721828Ventilator</v>
      </c>
      <c r="C659" s="92" t="s">
        <v>518</v>
      </c>
    </row>
    <row r="660" spans="1:3" x14ac:dyDescent="0.2">
      <c r="A660" s="92">
        <v>1627858</v>
      </c>
      <c r="B660" s="93" t="str">
        <f t="shared" si="10"/>
        <v>1627858Remdesivir</v>
      </c>
      <c r="C660" s="92" t="s">
        <v>528</v>
      </c>
    </row>
    <row r="661" spans="1:3" x14ac:dyDescent="0.2">
      <c r="A661" s="92">
        <v>422539</v>
      </c>
      <c r="B661" s="93" t="str">
        <f t="shared" si="10"/>
        <v>422539Favipiravir</v>
      </c>
      <c r="C661" s="92" t="s">
        <v>531</v>
      </c>
    </row>
    <row r="662" spans="1:3" x14ac:dyDescent="0.2">
      <c r="A662" s="92">
        <v>1627004</v>
      </c>
      <c r="B662" s="93" t="str">
        <f t="shared" si="10"/>
        <v>1627004Ventilator</v>
      </c>
      <c r="C662" s="92" t="s">
        <v>518</v>
      </c>
    </row>
    <row r="663" spans="1:3" x14ac:dyDescent="0.2">
      <c r="A663" s="92">
        <v>1790117</v>
      </c>
      <c r="B663" s="93" t="str">
        <f t="shared" si="10"/>
        <v>1790117Vitamin B</v>
      </c>
      <c r="C663" s="92" t="s">
        <v>524</v>
      </c>
    </row>
    <row r="664" spans="1:3" x14ac:dyDescent="0.2">
      <c r="A664" s="92">
        <v>24382</v>
      </c>
      <c r="B664" s="93" t="str">
        <f t="shared" si="10"/>
        <v>24382Remdesivir</v>
      </c>
      <c r="C664" s="92" t="s">
        <v>528</v>
      </c>
    </row>
    <row r="665" spans="1:3" x14ac:dyDescent="0.2">
      <c r="A665" s="92">
        <v>473473</v>
      </c>
      <c r="B665" s="93" t="str">
        <f t="shared" si="10"/>
        <v>473473Vitamin C</v>
      </c>
      <c r="C665" s="92" t="s">
        <v>522</v>
      </c>
    </row>
    <row r="666" spans="1:3" x14ac:dyDescent="0.2">
      <c r="A666" s="92">
        <v>1335124</v>
      </c>
      <c r="B666" s="93" t="str">
        <f t="shared" si="10"/>
        <v>1335124Vitamin B</v>
      </c>
      <c r="C666" s="92" t="s">
        <v>524</v>
      </c>
    </row>
    <row r="667" spans="1:3" x14ac:dyDescent="0.2">
      <c r="A667" s="92">
        <v>1790711</v>
      </c>
      <c r="B667" s="93" t="str">
        <f t="shared" si="10"/>
        <v>1790711Remdesivir</v>
      </c>
      <c r="C667" s="92" t="s">
        <v>528</v>
      </c>
    </row>
    <row r="668" spans="1:3" x14ac:dyDescent="0.2">
      <c r="A668" s="92">
        <v>40898</v>
      </c>
      <c r="B668" s="93" t="str">
        <f t="shared" si="10"/>
        <v>40898Hydrocortisone</v>
      </c>
      <c r="C668" s="92" t="s">
        <v>536</v>
      </c>
    </row>
    <row r="669" spans="1:3" x14ac:dyDescent="0.2">
      <c r="A669" s="92">
        <v>1791398</v>
      </c>
      <c r="B669" s="93" t="str">
        <f t="shared" si="10"/>
        <v>1791398Favipiravir</v>
      </c>
      <c r="C669" s="92" t="s">
        <v>531</v>
      </c>
    </row>
    <row r="670" spans="1:3" x14ac:dyDescent="0.2">
      <c r="A670" s="92">
        <v>1791398</v>
      </c>
      <c r="B670" s="93" t="str">
        <f t="shared" si="10"/>
        <v>1791398Vitamin B</v>
      </c>
      <c r="C670" s="92" t="s">
        <v>524</v>
      </c>
    </row>
    <row r="671" spans="1:3" x14ac:dyDescent="0.2">
      <c r="A671" s="92">
        <v>1791398</v>
      </c>
      <c r="B671" s="93" t="str">
        <f t="shared" si="10"/>
        <v>1791398MethylPrednisolone Sodium Succinate</v>
      </c>
      <c r="C671" s="92" t="s">
        <v>527</v>
      </c>
    </row>
    <row r="672" spans="1:3" x14ac:dyDescent="0.2">
      <c r="A672" s="92">
        <v>1791200</v>
      </c>
      <c r="B672" s="93" t="str">
        <f t="shared" si="10"/>
        <v>1791200ALBUMIN</v>
      </c>
      <c r="C672" s="92" t="s">
        <v>519</v>
      </c>
    </row>
    <row r="673" spans="1:3" x14ac:dyDescent="0.2">
      <c r="A673" s="92">
        <v>1792086</v>
      </c>
      <c r="B673" s="93" t="str">
        <f t="shared" si="10"/>
        <v>1792086Vitamin B</v>
      </c>
      <c r="C673" s="92" t="s">
        <v>524</v>
      </c>
    </row>
    <row r="674" spans="1:3" x14ac:dyDescent="0.2">
      <c r="A674" s="92">
        <v>1792090</v>
      </c>
      <c r="B674" s="93" t="str">
        <f t="shared" si="10"/>
        <v>1792090Remdesivir</v>
      </c>
      <c r="C674" s="92" t="s">
        <v>528</v>
      </c>
    </row>
    <row r="675" spans="1:3" x14ac:dyDescent="0.2">
      <c r="A675" s="92">
        <v>1792143</v>
      </c>
      <c r="B675" s="93" t="str">
        <f t="shared" si="10"/>
        <v>1792143Vitamin C</v>
      </c>
      <c r="C675" s="92" t="s">
        <v>522</v>
      </c>
    </row>
    <row r="676" spans="1:3" x14ac:dyDescent="0.2">
      <c r="A676" s="92">
        <v>1792155</v>
      </c>
      <c r="B676" s="93" t="str">
        <f t="shared" si="10"/>
        <v>1792155Vitamin B</v>
      </c>
      <c r="C676" s="92" t="s">
        <v>524</v>
      </c>
    </row>
    <row r="677" spans="1:3" x14ac:dyDescent="0.2">
      <c r="A677" s="92">
        <v>1792155</v>
      </c>
      <c r="B677" s="93" t="str">
        <f t="shared" si="10"/>
        <v>1792155Vitamin D3</v>
      </c>
      <c r="C677" s="92" t="s">
        <v>521</v>
      </c>
    </row>
    <row r="678" spans="1:3" x14ac:dyDescent="0.2">
      <c r="A678" s="92">
        <v>1133042</v>
      </c>
      <c r="B678" s="93" t="str">
        <f t="shared" si="10"/>
        <v>1133042Vitamin D3</v>
      </c>
      <c r="C678" s="92" t="s">
        <v>521</v>
      </c>
    </row>
    <row r="679" spans="1:3" x14ac:dyDescent="0.2">
      <c r="A679" s="92">
        <v>1133042</v>
      </c>
      <c r="B679" s="93" t="str">
        <f t="shared" si="10"/>
        <v>1133042Favipiravir</v>
      </c>
      <c r="C679" s="92" t="s">
        <v>531</v>
      </c>
    </row>
    <row r="680" spans="1:3" x14ac:dyDescent="0.2">
      <c r="A680" s="92">
        <v>1133042</v>
      </c>
      <c r="B680" s="93" t="str">
        <f t="shared" si="10"/>
        <v>1133042Vitamin C</v>
      </c>
      <c r="C680" s="92" t="s">
        <v>522</v>
      </c>
    </row>
    <row r="681" spans="1:3" x14ac:dyDescent="0.2">
      <c r="A681" s="92">
        <v>1790858</v>
      </c>
      <c r="B681" s="93" t="str">
        <f t="shared" si="10"/>
        <v>1790858Remdesivir</v>
      </c>
      <c r="C681" s="92" t="s">
        <v>528</v>
      </c>
    </row>
    <row r="682" spans="1:3" x14ac:dyDescent="0.2">
      <c r="A682" s="92">
        <v>1453860</v>
      </c>
      <c r="B682" s="93" t="str">
        <f t="shared" si="10"/>
        <v>1453860Remdesivir</v>
      </c>
      <c r="C682" s="92" t="s">
        <v>528</v>
      </c>
    </row>
    <row r="683" spans="1:3" x14ac:dyDescent="0.2">
      <c r="A683" s="92">
        <v>1453860</v>
      </c>
      <c r="B683" s="93" t="str">
        <f t="shared" si="10"/>
        <v>1453860Favipiravir</v>
      </c>
      <c r="C683" s="92" t="s">
        <v>531</v>
      </c>
    </row>
    <row r="684" spans="1:3" x14ac:dyDescent="0.2">
      <c r="A684" s="92">
        <v>1453860</v>
      </c>
      <c r="B684" s="93" t="str">
        <f t="shared" si="10"/>
        <v>1453860Methylprednisolone Acetate</v>
      </c>
      <c r="C684" s="92" t="s">
        <v>530</v>
      </c>
    </row>
    <row r="685" spans="1:3" x14ac:dyDescent="0.2">
      <c r="A685" s="92">
        <v>1792719</v>
      </c>
      <c r="B685" s="93" t="str">
        <f t="shared" si="10"/>
        <v>1792719Vitamin C</v>
      </c>
      <c r="C685" s="92" t="s">
        <v>522</v>
      </c>
    </row>
    <row r="686" spans="1:3" x14ac:dyDescent="0.2">
      <c r="A686" s="92">
        <v>1793392</v>
      </c>
      <c r="B686" s="93" t="str">
        <f t="shared" si="10"/>
        <v>1793392Vitamin D3</v>
      </c>
      <c r="C686" s="92" t="s">
        <v>521</v>
      </c>
    </row>
    <row r="687" spans="1:3" x14ac:dyDescent="0.2">
      <c r="A687" s="92">
        <v>7008</v>
      </c>
      <c r="B687" s="93" t="str">
        <f t="shared" si="10"/>
        <v>7008Tocilizumab</v>
      </c>
      <c r="C687" s="92" t="s">
        <v>526</v>
      </c>
    </row>
    <row r="688" spans="1:3" x14ac:dyDescent="0.2">
      <c r="A688" s="92">
        <v>7008</v>
      </c>
      <c r="B688" s="93" t="str">
        <f t="shared" si="10"/>
        <v>7008Vitamin D3</v>
      </c>
      <c r="C688" s="92" t="s">
        <v>521</v>
      </c>
    </row>
    <row r="689" spans="1:3" x14ac:dyDescent="0.2">
      <c r="A689" s="92">
        <v>1386657</v>
      </c>
      <c r="B689" s="93" t="str">
        <f t="shared" si="10"/>
        <v>1386657Vitamin B</v>
      </c>
      <c r="C689" s="92" t="s">
        <v>524</v>
      </c>
    </row>
    <row r="690" spans="1:3" x14ac:dyDescent="0.2">
      <c r="A690" s="92">
        <v>1793350</v>
      </c>
      <c r="B690" s="93" t="str">
        <f t="shared" si="10"/>
        <v>1793350MethylPrednisolone Sodium Succinate</v>
      </c>
      <c r="C690" s="92" t="s">
        <v>527</v>
      </c>
    </row>
    <row r="691" spans="1:3" x14ac:dyDescent="0.2">
      <c r="A691" s="92">
        <v>1793806</v>
      </c>
      <c r="B691" s="93" t="str">
        <f t="shared" si="10"/>
        <v>1793806MethylPrednisolone Sodium Succinate</v>
      </c>
      <c r="C691" s="92" t="s">
        <v>527</v>
      </c>
    </row>
    <row r="692" spans="1:3" x14ac:dyDescent="0.2">
      <c r="A692" s="92">
        <v>1793799</v>
      </c>
      <c r="B692" s="93" t="str">
        <f t="shared" si="10"/>
        <v>1793799ALBUMIN</v>
      </c>
      <c r="C692" s="92" t="s">
        <v>519</v>
      </c>
    </row>
    <row r="693" spans="1:3" x14ac:dyDescent="0.2">
      <c r="A693" s="92">
        <v>1793952</v>
      </c>
      <c r="B693" s="93" t="str">
        <f t="shared" si="10"/>
        <v>1793952Vitamin D3</v>
      </c>
      <c r="C693" s="92" t="s">
        <v>521</v>
      </c>
    </row>
    <row r="694" spans="1:3" x14ac:dyDescent="0.2">
      <c r="A694" s="92">
        <v>1637552</v>
      </c>
      <c r="B694" s="93" t="str">
        <f t="shared" si="10"/>
        <v>1637552Vitamin D3</v>
      </c>
      <c r="C694" s="92" t="s">
        <v>521</v>
      </c>
    </row>
    <row r="695" spans="1:3" x14ac:dyDescent="0.2">
      <c r="A695" s="92">
        <v>1793958</v>
      </c>
      <c r="B695" s="93" t="str">
        <f t="shared" si="10"/>
        <v>1793958Remdesivir</v>
      </c>
      <c r="C695" s="92" t="s">
        <v>528</v>
      </c>
    </row>
    <row r="696" spans="1:3" x14ac:dyDescent="0.2">
      <c r="A696" s="92">
        <v>1117539</v>
      </c>
      <c r="B696" s="93" t="str">
        <f t="shared" si="10"/>
        <v>1117539Vitamin C</v>
      </c>
      <c r="C696" s="92" t="s">
        <v>522</v>
      </c>
    </row>
    <row r="697" spans="1:3" x14ac:dyDescent="0.2">
      <c r="A697" s="92">
        <v>1794051</v>
      </c>
      <c r="B697" s="93" t="str">
        <f t="shared" si="10"/>
        <v>1794051High Flow Nasal Catheter</v>
      </c>
      <c r="C697" s="92" t="s">
        <v>525</v>
      </c>
    </row>
    <row r="698" spans="1:3" x14ac:dyDescent="0.2">
      <c r="A698" s="92">
        <v>1794051</v>
      </c>
      <c r="B698" s="93" t="str">
        <f t="shared" si="10"/>
        <v>1794051Vitamin D3</v>
      </c>
      <c r="C698" s="92" t="s">
        <v>521</v>
      </c>
    </row>
    <row r="699" spans="1:3" x14ac:dyDescent="0.2">
      <c r="A699" s="92">
        <v>1793964</v>
      </c>
      <c r="B699" s="93" t="str">
        <f t="shared" si="10"/>
        <v>1793964MethylPrednisolone Sodium Succinate</v>
      </c>
      <c r="C699" s="92" t="s">
        <v>527</v>
      </c>
    </row>
    <row r="700" spans="1:3" x14ac:dyDescent="0.2">
      <c r="A700" s="92">
        <v>1794818</v>
      </c>
      <c r="B700" s="93" t="str">
        <f t="shared" si="10"/>
        <v>1794818Vitamin C</v>
      </c>
      <c r="C700" s="92" t="s">
        <v>522</v>
      </c>
    </row>
    <row r="701" spans="1:3" x14ac:dyDescent="0.2">
      <c r="A701" s="92">
        <v>17647</v>
      </c>
      <c r="B701" s="93" t="str">
        <f t="shared" si="10"/>
        <v>17647Remdesivir</v>
      </c>
      <c r="C701" s="92" t="s">
        <v>528</v>
      </c>
    </row>
    <row r="702" spans="1:3" x14ac:dyDescent="0.2">
      <c r="A702" s="92">
        <v>768176</v>
      </c>
      <c r="B702" s="93" t="str">
        <f t="shared" si="10"/>
        <v>768176MethylPrednisolone Sodium Succinate</v>
      </c>
      <c r="C702" s="92" t="s">
        <v>527</v>
      </c>
    </row>
    <row r="703" spans="1:3" x14ac:dyDescent="0.2">
      <c r="A703" s="92">
        <v>1795223</v>
      </c>
      <c r="B703" s="93" t="str">
        <f t="shared" si="10"/>
        <v>1795223Remdesivir</v>
      </c>
      <c r="C703" s="92" t="s">
        <v>528</v>
      </c>
    </row>
    <row r="704" spans="1:3" x14ac:dyDescent="0.2">
      <c r="A704" s="92">
        <v>24364</v>
      </c>
      <c r="B704" s="93" t="str">
        <f t="shared" si="10"/>
        <v>24364Vitamin B</v>
      </c>
      <c r="C704" s="92" t="s">
        <v>524</v>
      </c>
    </row>
    <row r="705" spans="1:3" x14ac:dyDescent="0.2">
      <c r="A705" s="92">
        <v>1795557</v>
      </c>
      <c r="B705" s="93" t="str">
        <f t="shared" si="10"/>
        <v>1795557ALBUMIN</v>
      </c>
      <c r="C705" s="92" t="s">
        <v>519</v>
      </c>
    </row>
    <row r="706" spans="1:3" x14ac:dyDescent="0.2">
      <c r="A706" s="92">
        <v>35712</v>
      </c>
      <c r="B706" s="93" t="str">
        <f t="shared" ref="B706:B769" si="11">CONCATENATE(A706,C706)</f>
        <v>35712Ulinastatin</v>
      </c>
      <c r="C706" s="92" t="s">
        <v>523</v>
      </c>
    </row>
    <row r="707" spans="1:3" x14ac:dyDescent="0.2">
      <c r="A707" s="92">
        <v>1796587</v>
      </c>
      <c r="B707" s="93" t="str">
        <f t="shared" si="11"/>
        <v>1796587Remdesivir</v>
      </c>
      <c r="C707" s="92" t="s">
        <v>528</v>
      </c>
    </row>
    <row r="708" spans="1:3" x14ac:dyDescent="0.2">
      <c r="A708" s="92">
        <v>1797064</v>
      </c>
      <c r="B708" s="93" t="str">
        <f t="shared" si="11"/>
        <v>1797064Vitamin B</v>
      </c>
      <c r="C708" s="92" t="s">
        <v>524</v>
      </c>
    </row>
    <row r="709" spans="1:3" x14ac:dyDescent="0.2">
      <c r="A709" s="92">
        <v>1796269</v>
      </c>
      <c r="B709" s="93" t="str">
        <f t="shared" si="11"/>
        <v>1796269Ventilator</v>
      </c>
      <c r="C709" s="92" t="s">
        <v>518</v>
      </c>
    </row>
    <row r="710" spans="1:3" x14ac:dyDescent="0.2">
      <c r="A710" s="92">
        <v>1798102</v>
      </c>
      <c r="B710" s="93" t="str">
        <f t="shared" si="11"/>
        <v>1798102Remdesivir</v>
      </c>
      <c r="C710" s="92" t="s">
        <v>528</v>
      </c>
    </row>
    <row r="711" spans="1:3" x14ac:dyDescent="0.2">
      <c r="A711" s="92">
        <v>1798102</v>
      </c>
      <c r="B711" s="93" t="str">
        <f t="shared" si="11"/>
        <v>1798102Vitamin B</v>
      </c>
      <c r="C711" s="92" t="s">
        <v>524</v>
      </c>
    </row>
    <row r="712" spans="1:3" x14ac:dyDescent="0.2">
      <c r="A712" s="92">
        <v>1798102</v>
      </c>
      <c r="B712" s="93" t="str">
        <f t="shared" si="11"/>
        <v>1798102MethylPrednisolone Sodium Succinate</v>
      </c>
      <c r="C712" s="92" t="s">
        <v>527</v>
      </c>
    </row>
    <row r="713" spans="1:3" x14ac:dyDescent="0.2">
      <c r="A713" s="92">
        <v>1798185</v>
      </c>
      <c r="B713" s="93" t="str">
        <f t="shared" si="11"/>
        <v>1798185Vitamin D3</v>
      </c>
      <c r="C713" s="92" t="s">
        <v>521</v>
      </c>
    </row>
    <row r="714" spans="1:3" x14ac:dyDescent="0.2">
      <c r="A714" s="92">
        <v>753227</v>
      </c>
      <c r="B714" s="93" t="str">
        <f t="shared" si="11"/>
        <v>753227MethylPrednisolone Sodium Succinate</v>
      </c>
      <c r="C714" s="92" t="s">
        <v>527</v>
      </c>
    </row>
    <row r="715" spans="1:3" x14ac:dyDescent="0.2">
      <c r="A715" s="92">
        <v>1798208</v>
      </c>
      <c r="B715" s="93" t="str">
        <f t="shared" si="11"/>
        <v>1798208Vitamin D3</v>
      </c>
      <c r="C715" s="92" t="s">
        <v>521</v>
      </c>
    </row>
    <row r="716" spans="1:3" x14ac:dyDescent="0.2">
      <c r="A716" s="92">
        <v>1798242</v>
      </c>
      <c r="B716" s="93" t="str">
        <f t="shared" si="11"/>
        <v>1798242Vitamin C</v>
      </c>
      <c r="C716" s="92" t="s">
        <v>522</v>
      </c>
    </row>
    <row r="717" spans="1:3" x14ac:dyDescent="0.2">
      <c r="A717" s="92">
        <v>1798246</v>
      </c>
      <c r="B717" s="93" t="str">
        <f t="shared" si="11"/>
        <v>1798246MethylPrednisolone Sodium Succinate</v>
      </c>
      <c r="C717" s="92" t="s">
        <v>527</v>
      </c>
    </row>
    <row r="718" spans="1:3" x14ac:dyDescent="0.2">
      <c r="A718" s="92">
        <v>1699622</v>
      </c>
      <c r="B718" s="93" t="str">
        <f t="shared" si="11"/>
        <v>1699622Vitamin D3</v>
      </c>
      <c r="C718" s="92" t="s">
        <v>521</v>
      </c>
    </row>
    <row r="719" spans="1:3" x14ac:dyDescent="0.2">
      <c r="A719" s="92">
        <v>1798888</v>
      </c>
      <c r="B719" s="93" t="str">
        <f t="shared" si="11"/>
        <v>1798888Vitamin D3</v>
      </c>
      <c r="C719" s="92" t="s">
        <v>521</v>
      </c>
    </row>
    <row r="720" spans="1:3" x14ac:dyDescent="0.2">
      <c r="A720" s="92">
        <v>1799072</v>
      </c>
      <c r="B720" s="93" t="str">
        <f t="shared" si="11"/>
        <v>1799072Remdesivir</v>
      </c>
      <c r="C720" s="92" t="s">
        <v>528</v>
      </c>
    </row>
    <row r="721" spans="1:3" x14ac:dyDescent="0.2">
      <c r="A721" s="92">
        <v>1799077</v>
      </c>
      <c r="B721" s="93" t="str">
        <f t="shared" si="11"/>
        <v>1799077Vitamin C</v>
      </c>
      <c r="C721" s="92" t="s">
        <v>522</v>
      </c>
    </row>
    <row r="722" spans="1:3" x14ac:dyDescent="0.2">
      <c r="A722" s="92">
        <v>1799308</v>
      </c>
      <c r="B722" s="93" t="str">
        <f t="shared" si="11"/>
        <v>1799308Favipiravir</v>
      </c>
      <c r="C722" s="92" t="s">
        <v>531</v>
      </c>
    </row>
    <row r="723" spans="1:3" x14ac:dyDescent="0.2">
      <c r="A723" s="92">
        <v>1799558</v>
      </c>
      <c r="B723" s="93" t="str">
        <f t="shared" si="11"/>
        <v>1799558Favipiravir</v>
      </c>
      <c r="C723" s="92" t="s">
        <v>531</v>
      </c>
    </row>
    <row r="724" spans="1:3" x14ac:dyDescent="0.2">
      <c r="A724" s="92">
        <v>1799558</v>
      </c>
      <c r="B724" s="93" t="str">
        <f t="shared" si="11"/>
        <v>1799558Vitamin D3</v>
      </c>
      <c r="C724" s="92" t="s">
        <v>521</v>
      </c>
    </row>
    <row r="725" spans="1:3" x14ac:dyDescent="0.2">
      <c r="A725" s="92">
        <v>1799561</v>
      </c>
      <c r="B725" s="93" t="str">
        <f t="shared" si="11"/>
        <v>1799561MethylPrednisolone Sodium Succinate</v>
      </c>
      <c r="C725" s="92" t="s">
        <v>527</v>
      </c>
    </row>
    <row r="726" spans="1:3" x14ac:dyDescent="0.2">
      <c r="A726" s="92">
        <v>1799531</v>
      </c>
      <c r="B726" s="93" t="str">
        <f t="shared" si="11"/>
        <v>1799531MethylPrednisolone Sodium Succinate</v>
      </c>
      <c r="C726" s="92" t="s">
        <v>527</v>
      </c>
    </row>
    <row r="727" spans="1:3" x14ac:dyDescent="0.2">
      <c r="A727" s="92">
        <v>1617878</v>
      </c>
      <c r="B727" s="93" t="str">
        <f t="shared" si="11"/>
        <v>1617878Ventilator</v>
      </c>
      <c r="C727" s="92" t="s">
        <v>518</v>
      </c>
    </row>
    <row r="728" spans="1:3" x14ac:dyDescent="0.2">
      <c r="A728" s="92">
        <v>1592588</v>
      </c>
      <c r="B728" s="93" t="str">
        <f t="shared" si="11"/>
        <v>1592588Vitamin B</v>
      </c>
      <c r="C728" s="92" t="s">
        <v>524</v>
      </c>
    </row>
    <row r="729" spans="1:3" x14ac:dyDescent="0.2">
      <c r="A729" s="92">
        <v>1800018</v>
      </c>
      <c r="B729" s="93" t="str">
        <f t="shared" si="11"/>
        <v>1800018Remdesivir</v>
      </c>
      <c r="C729" s="92" t="s">
        <v>528</v>
      </c>
    </row>
    <row r="730" spans="1:3" x14ac:dyDescent="0.2">
      <c r="A730" s="92">
        <v>1492060</v>
      </c>
      <c r="B730" s="93" t="str">
        <f t="shared" si="11"/>
        <v>1492060Vitamin B</v>
      </c>
      <c r="C730" s="92" t="s">
        <v>524</v>
      </c>
    </row>
    <row r="731" spans="1:3" x14ac:dyDescent="0.2">
      <c r="A731" s="92">
        <v>1492060</v>
      </c>
      <c r="B731" s="93" t="str">
        <f t="shared" si="11"/>
        <v>1492060Vitamin D3</v>
      </c>
      <c r="C731" s="92" t="s">
        <v>521</v>
      </c>
    </row>
    <row r="732" spans="1:3" x14ac:dyDescent="0.2">
      <c r="A732" s="92">
        <v>1439910</v>
      </c>
      <c r="B732" s="93" t="str">
        <f t="shared" si="11"/>
        <v>1439910Vitamin B</v>
      </c>
      <c r="C732" s="92" t="s">
        <v>524</v>
      </c>
    </row>
    <row r="733" spans="1:3" x14ac:dyDescent="0.2">
      <c r="A733" s="92">
        <v>79988</v>
      </c>
      <c r="B733" s="93" t="str">
        <f t="shared" si="11"/>
        <v>79988Remdesivir</v>
      </c>
      <c r="C733" s="92" t="s">
        <v>528</v>
      </c>
    </row>
    <row r="734" spans="1:3" x14ac:dyDescent="0.2">
      <c r="A734" s="92">
        <v>1695022</v>
      </c>
      <c r="B734" s="93" t="str">
        <f t="shared" si="11"/>
        <v>1695022Vitamin D3</v>
      </c>
      <c r="C734" s="92" t="s">
        <v>521</v>
      </c>
    </row>
    <row r="735" spans="1:3" x14ac:dyDescent="0.2">
      <c r="A735" s="92">
        <v>1801131</v>
      </c>
      <c r="B735" s="93" t="str">
        <f t="shared" si="11"/>
        <v>1801131Vitamin D3</v>
      </c>
      <c r="C735" s="92" t="s">
        <v>521</v>
      </c>
    </row>
    <row r="736" spans="1:3" x14ac:dyDescent="0.2">
      <c r="A736" s="92">
        <v>1801033</v>
      </c>
      <c r="B736" s="93" t="str">
        <f t="shared" si="11"/>
        <v>1801033Vitamin D3</v>
      </c>
      <c r="C736" s="92" t="s">
        <v>521</v>
      </c>
    </row>
    <row r="737" spans="1:3" x14ac:dyDescent="0.2">
      <c r="A737" s="92">
        <v>1801141</v>
      </c>
      <c r="B737" s="93" t="str">
        <f t="shared" si="11"/>
        <v>1801141Remdesivir</v>
      </c>
      <c r="C737" s="92" t="s">
        <v>528</v>
      </c>
    </row>
    <row r="738" spans="1:3" x14ac:dyDescent="0.2">
      <c r="A738" s="92">
        <v>1801141</v>
      </c>
      <c r="B738" s="93" t="str">
        <f t="shared" si="11"/>
        <v>1801141Vitamin C</v>
      </c>
      <c r="C738" s="92" t="s">
        <v>522</v>
      </c>
    </row>
    <row r="739" spans="1:3" x14ac:dyDescent="0.2">
      <c r="A739" s="92">
        <v>1798780</v>
      </c>
      <c r="B739" s="93" t="str">
        <f t="shared" si="11"/>
        <v>1798780Vitamin C</v>
      </c>
      <c r="C739" s="92" t="s">
        <v>522</v>
      </c>
    </row>
    <row r="740" spans="1:3" x14ac:dyDescent="0.2">
      <c r="A740" s="92">
        <v>1800261</v>
      </c>
      <c r="B740" s="93" t="str">
        <f t="shared" si="11"/>
        <v>1800261Vitamin B</v>
      </c>
      <c r="C740" s="92" t="s">
        <v>524</v>
      </c>
    </row>
    <row r="741" spans="1:3" x14ac:dyDescent="0.2">
      <c r="A741" s="92">
        <v>1801280</v>
      </c>
      <c r="B741" s="93" t="str">
        <f t="shared" si="11"/>
        <v>1801280Dexamethasone</v>
      </c>
      <c r="C741" s="92" t="s">
        <v>529</v>
      </c>
    </row>
    <row r="742" spans="1:3" x14ac:dyDescent="0.2">
      <c r="A742" s="92">
        <v>1801297</v>
      </c>
      <c r="B742" s="93" t="str">
        <f t="shared" si="11"/>
        <v>1801297Vitamin C</v>
      </c>
      <c r="C742" s="92" t="s">
        <v>522</v>
      </c>
    </row>
    <row r="743" spans="1:3" x14ac:dyDescent="0.2">
      <c r="A743" s="92">
        <v>1801297</v>
      </c>
      <c r="B743" s="93" t="str">
        <f t="shared" si="11"/>
        <v>1801297MethylPrednisolone Sodium Succinate</v>
      </c>
      <c r="C743" s="92" t="s">
        <v>527</v>
      </c>
    </row>
    <row r="744" spans="1:3" x14ac:dyDescent="0.2">
      <c r="A744" s="92">
        <v>1801582</v>
      </c>
      <c r="B744" s="93" t="str">
        <f t="shared" si="11"/>
        <v>1801582Favipiravir</v>
      </c>
      <c r="C744" s="92" t="s">
        <v>531</v>
      </c>
    </row>
    <row r="745" spans="1:3" x14ac:dyDescent="0.2">
      <c r="A745" s="92">
        <v>1796348</v>
      </c>
      <c r="B745" s="93" t="str">
        <f t="shared" si="11"/>
        <v>1796348Vitamin B</v>
      </c>
      <c r="C745" s="92" t="s">
        <v>524</v>
      </c>
    </row>
    <row r="746" spans="1:3" x14ac:dyDescent="0.2">
      <c r="A746" s="92">
        <v>698427</v>
      </c>
      <c r="B746" s="93" t="str">
        <f t="shared" si="11"/>
        <v>698427MethylPrednisolone Sodium Succinate</v>
      </c>
      <c r="C746" s="92" t="s">
        <v>527</v>
      </c>
    </row>
    <row r="747" spans="1:3" x14ac:dyDescent="0.2">
      <c r="A747" s="92">
        <v>698427</v>
      </c>
      <c r="B747" s="93" t="str">
        <f t="shared" si="11"/>
        <v>698427Plasma Therapy</v>
      </c>
      <c r="C747" s="92" t="s">
        <v>532</v>
      </c>
    </row>
    <row r="748" spans="1:3" x14ac:dyDescent="0.2">
      <c r="A748" s="92">
        <v>1741568</v>
      </c>
      <c r="B748" s="93" t="str">
        <f t="shared" si="11"/>
        <v>1741568Vitamin D3</v>
      </c>
      <c r="C748" s="92" t="s">
        <v>521</v>
      </c>
    </row>
    <row r="749" spans="1:3" x14ac:dyDescent="0.2">
      <c r="A749" s="92">
        <v>1802234</v>
      </c>
      <c r="B749" s="93" t="str">
        <f t="shared" si="11"/>
        <v>1802234Plasma Therapy</v>
      </c>
      <c r="C749" s="92" t="s">
        <v>532</v>
      </c>
    </row>
    <row r="750" spans="1:3" x14ac:dyDescent="0.2">
      <c r="A750" s="92">
        <v>1802237</v>
      </c>
      <c r="B750" s="93" t="str">
        <f t="shared" si="11"/>
        <v>1802237Ventilator</v>
      </c>
      <c r="C750" s="92" t="s">
        <v>518</v>
      </c>
    </row>
    <row r="751" spans="1:3" x14ac:dyDescent="0.2">
      <c r="A751" s="92">
        <v>1802237</v>
      </c>
      <c r="B751" s="93" t="str">
        <f t="shared" si="11"/>
        <v>1802237Vitamin D3</v>
      </c>
      <c r="C751" s="92" t="s">
        <v>521</v>
      </c>
    </row>
    <row r="752" spans="1:3" x14ac:dyDescent="0.2">
      <c r="A752" s="92">
        <v>1802237</v>
      </c>
      <c r="B752" s="93" t="str">
        <f t="shared" si="11"/>
        <v>1802237MethylPrednisolone Sodium Succinate</v>
      </c>
      <c r="C752" s="92" t="s">
        <v>527</v>
      </c>
    </row>
    <row r="753" spans="1:3" x14ac:dyDescent="0.2">
      <c r="A753" s="92">
        <v>1802631</v>
      </c>
      <c r="B753" s="93" t="str">
        <f t="shared" si="11"/>
        <v>1802631Remdesivir</v>
      </c>
      <c r="C753" s="92" t="s">
        <v>528</v>
      </c>
    </row>
    <row r="754" spans="1:3" x14ac:dyDescent="0.2">
      <c r="A754" s="92">
        <v>1802776</v>
      </c>
      <c r="B754" s="93" t="str">
        <f t="shared" si="11"/>
        <v>1802776Vitamin D3</v>
      </c>
      <c r="C754" s="92" t="s">
        <v>521</v>
      </c>
    </row>
    <row r="755" spans="1:3" x14ac:dyDescent="0.2">
      <c r="A755" s="92">
        <v>1329249</v>
      </c>
      <c r="B755" s="93" t="str">
        <f t="shared" si="11"/>
        <v>1329249Vitamin D3</v>
      </c>
      <c r="C755" s="92" t="s">
        <v>521</v>
      </c>
    </row>
    <row r="756" spans="1:3" x14ac:dyDescent="0.2">
      <c r="A756" s="92">
        <v>1803180</v>
      </c>
      <c r="B756" s="93" t="str">
        <f t="shared" si="11"/>
        <v>1803180Vitamin D3</v>
      </c>
      <c r="C756" s="92" t="s">
        <v>521</v>
      </c>
    </row>
    <row r="757" spans="1:3" x14ac:dyDescent="0.2">
      <c r="A757" s="92">
        <v>844826</v>
      </c>
      <c r="B757" s="93" t="str">
        <f t="shared" si="11"/>
        <v>844826Vitamin D3</v>
      </c>
      <c r="C757" s="92" t="s">
        <v>521</v>
      </c>
    </row>
    <row r="758" spans="1:3" x14ac:dyDescent="0.2">
      <c r="A758" s="92">
        <v>1803854</v>
      </c>
      <c r="B758" s="93" t="str">
        <f t="shared" si="11"/>
        <v>1803854Favipiravir</v>
      </c>
      <c r="C758" s="92" t="s">
        <v>531</v>
      </c>
    </row>
    <row r="759" spans="1:3" x14ac:dyDescent="0.2">
      <c r="A759" s="92">
        <v>1803861</v>
      </c>
      <c r="B759" s="93" t="str">
        <f t="shared" si="11"/>
        <v>1803861Vitamin B</v>
      </c>
      <c r="C759" s="92" t="s">
        <v>524</v>
      </c>
    </row>
    <row r="760" spans="1:3" x14ac:dyDescent="0.2">
      <c r="A760" s="92">
        <v>1803872</v>
      </c>
      <c r="B760" s="93" t="str">
        <f t="shared" si="11"/>
        <v>1803872MethylPrednisolone Sodium Succinate</v>
      </c>
      <c r="C760" s="92" t="s">
        <v>527</v>
      </c>
    </row>
    <row r="761" spans="1:3" x14ac:dyDescent="0.2">
      <c r="A761" s="92">
        <v>1804169</v>
      </c>
      <c r="B761" s="93" t="str">
        <f t="shared" si="11"/>
        <v>1804169MethylPrednisolone Sodium Succinate</v>
      </c>
      <c r="C761" s="92" t="s">
        <v>527</v>
      </c>
    </row>
    <row r="762" spans="1:3" x14ac:dyDescent="0.2">
      <c r="A762" s="92">
        <v>1804169</v>
      </c>
      <c r="B762" s="93" t="str">
        <f t="shared" si="11"/>
        <v>1804169Vitamin C</v>
      </c>
      <c r="C762" s="92" t="s">
        <v>522</v>
      </c>
    </row>
    <row r="763" spans="1:3" x14ac:dyDescent="0.2">
      <c r="A763" s="92">
        <v>1804372</v>
      </c>
      <c r="B763" s="93" t="str">
        <f t="shared" si="11"/>
        <v>1804372Vitamin C</v>
      </c>
      <c r="C763" s="92" t="s">
        <v>522</v>
      </c>
    </row>
    <row r="764" spans="1:3" x14ac:dyDescent="0.2">
      <c r="A764" s="92">
        <v>1407677</v>
      </c>
      <c r="B764" s="93" t="str">
        <f t="shared" si="11"/>
        <v>1407677Azithromycin</v>
      </c>
      <c r="C764" s="92" t="s">
        <v>534</v>
      </c>
    </row>
    <row r="765" spans="1:3" x14ac:dyDescent="0.2">
      <c r="A765" s="92">
        <v>1407677</v>
      </c>
      <c r="B765" s="93" t="str">
        <f t="shared" si="11"/>
        <v>1407677Vitamin B</v>
      </c>
      <c r="C765" s="92" t="s">
        <v>524</v>
      </c>
    </row>
    <row r="766" spans="1:3" x14ac:dyDescent="0.2">
      <c r="A766" s="92">
        <v>1076170</v>
      </c>
      <c r="B766" s="93" t="str">
        <f t="shared" si="11"/>
        <v>1076170Vitamin B</v>
      </c>
      <c r="C766" s="92" t="s">
        <v>524</v>
      </c>
    </row>
    <row r="767" spans="1:3" x14ac:dyDescent="0.2">
      <c r="A767" s="92">
        <v>1728132</v>
      </c>
      <c r="B767" s="93" t="str">
        <f t="shared" si="11"/>
        <v>1728132Vitamin B</v>
      </c>
      <c r="C767" s="92" t="s">
        <v>524</v>
      </c>
    </row>
    <row r="768" spans="1:3" x14ac:dyDescent="0.2">
      <c r="A768" s="92">
        <v>1804815</v>
      </c>
      <c r="B768" s="93" t="str">
        <f t="shared" si="11"/>
        <v>1804815Favipiravir</v>
      </c>
      <c r="C768" s="92" t="s">
        <v>531</v>
      </c>
    </row>
    <row r="769" spans="1:3" x14ac:dyDescent="0.2">
      <c r="A769" s="92">
        <v>1804946</v>
      </c>
      <c r="B769" s="93" t="str">
        <f t="shared" si="11"/>
        <v>1804946MethylPrednisolone Sodium Succinate</v>
      </c>
      <c r="C769" s="92" t="s">
        <v>527</v>
      </c>
    </row>
    <row r="770" spans="1:3" x14ac:dyDescent="0.2">
      <c r="A770" s="92">
        <v>1804941</v>
      </c>
      <c r="B770" s="93" t="str">
        <f t="shared" ref="B770:B833" si="12">CONCATENATE(A770,C770)</f>
        <v>1804941Vitamin D3</v>
      </c>
      <c r="C770" s="92" t="s">
        <v>521</v>
      </c>
    </row>
    <row r="771" spans="1:3" x14ac:dyDescent="0.2">
      <c r="A771" s="92">
        <v>1804941</v>
      </c>
      <c r="B771" s="93" t="str">
        <f t="shared" si="12"/>
        <v>1804941Vitamin C</v>
      </c>
      <c r="C771" s="92" t="s">
        <v>522</v>
      </c>
    </row>
    <row r="772" spans="1:3" x14ac:dyDescent="0.2">
      <c r="A772" s="92">
        <v>235526</v>
      </c>
      <c r="B772" s="93" t="str">
        <f t="shared" si="12"/>
        <v>235526Azithromycin</v>
      </c>
      <c r="C772" s="92" t="s">
        <v>534</v>
      </c>
    </row>
    <row r="773" spans="1:3" x14ac:dyDescent="0.2">
      <c r="A773" s="92">
        <v>1804990</v>
      </c>
      <c r="B773" s="93" t="str">
        <f t="shared" si="12"/>
        <v>1804990Vitamin C</v>
      </c>
      <c r="C773" s="92" t="s">
        <v>522</v>
      </c>
    </row>
    <row r="774" spans="1:3" x14ac:dyDescent="0.2">
      <c r="A774" s="92">
        <v>1804990</v>
      </c>
      <c r="B774" s="93" t="str">
        <f t="shared" si="12"/>
        <v>1804990MethylPrednisolone Sodium Succinate</v>
      </c>
      <c r="C774" s="92" t="s">
        <v>527</v>
      </c>
    </row>
    <row r="775" spans="1:3" x14ac:dyDescent="0.2">
      <c r="A775" s="92">
        <v>582753</v>
      </c>
      <c r="B775" s="93" t="str">
        <f t="shared" si="12"/>
        <v>582753Vitamin B</v>
      </c>
      <c r="C775" s="92" t="s">
        <v>524</v>
      </c>
    </row>
    <row r="776" spans="1:3" x14ac:dyDescent="0.2">
      <c r="A776" s="92">
        <v>64137</v>
      </c>
      <c r="B776" s="93" t="str">
        <f t="shared" si="12"/>
        <v>64137Vitamin B</v>
      </c>
      <c r="C776" s="92" t="s">
        <v>524</v>
      </c>
    </row>
    <row r="777" spans="1:3" x14ac:dyDescent="0.2">
      <c r="A777" s="92">
        <v>1805568</v>
      </c>
      <c r="B777" s="93" t="str">
        <f t="shared" si="12"/>
        <v>1805568Vitamin C</v>
      </c>
      <c r="C777" s="92" t="s">
        <v>522</v>
      </c>
    </row>
    <row r="778" spans="1:3" x14ac:dyDescent="0.2">
      <c r="A778" s="92">
        <v>1805791</v>
      </c>
      <c r="B778" s="93" t="str">
        <f t="shared" si="12"/>
        <v>1805791Vitamin D3</v>
      </c>
      <c r="C778" s="92" t="s">
        <v>521</v>
      </c>
    </row>
    <row r="779" spans="1:3" x14ac:dyDescent="0.2">
      <c r="A779" s="92">
        <v>1805797</v>
      </c>
      <c r="B779" s="93" t="str">
        <f t="shared" si="12"/>
        <v>1805797Favipiravir</v>
      </c>
      <c r="C779" s="92" t="s">
        <v>531</v>
      </c>
    </row>
    <row r="780" spans="1:3" x14ac:dyDescent="0.2">
      <c r="A780" s="92">
        <v>1805797</v>
      </c>
      <c r="B780" s="93" t="str">
        <f t="shared" si="12"/>
        <v>1805797Vitamin D3</v>
      </c>
      <c r="C780" s="92" t="s">
        <v>521</v>
      </c>
    </row>
    <row r="781" spans="1:3" x14ac:dyDescent="0.2">
      <c r="A781" s="92">
        <v>1805178</v>
      </c>
      <c r="B781" s="93" t="str">
        <f t="shared" si="12"/>
        <v>1805178MethylPrednisolone Sodium Succinate</v>
      </c>
      <c r="C781" s="92" t="s">
        <v>527</v>
      </c>
    </row>
    <row r="782" spans="1:3" x14ac:dyDescent="0.2">
      <c r="A782" s="92">
        <v>1800756</v>
      </c>
      <c r="B782" s="93" t="str">
        <f t="shared" si="12"/>
        <v>1800756MethylPrednisolone Sodium Succinate</v>
      </c>
      <c r="C782" s="92" t="s">
        <v>527</v>
      </c>
    </row>
    <row r="783" spans="1:3" x14ac:dyDescent="0.2">
      <c r="A783" s="92">
        <v>1021307</v>
      </c>
      <c r="B783" s="93" t="str">
        <f t="shared" si="12"/>
        <v>1021307Vitamin B</v>
      </c>
      <c r="C783" s="92" t="s">
        <v>524</v>
      </c>
    </row>
    <row r="784" spans="1:3" x14ac:dyDescent="0.2">
      <c r="A784" s="92">
        <v>1021307</v>
      </c>
      <c r="B784" s="93" t="str">
        <f t="shared" si="12"/>
        <v>1021307Vitamin C</v>
      </c>
      <c r="C784" s="92" t="s">
        <v>522</v>
      </c>
    </row>
    <row r="785" spans="1:3" x14ac:dyDescent="0.2">
      <c r="A785" s="92">
        <v>1043880</v>
      </c>
      <c r="B785" s="93" t="str">
        <f t="shared" si="12"/>
        <v>1043880Vitamin C</v>
      </c>
      <c r="C785" s="92" t="s">
        <v>522</v>
      </c>
    </row>
    <row r="786" spans="1:3" x14ac:dyDescent="0.2">
      <c r="A786" s="92">
        <v>1805826</v>
      </c>
      <c r="B786" s="93" t="str">
        <f t="shared" si="12"/>
        <v>1805826Vitamin B</v>
      </c>
      <c r="C786" s="92" t="s">
        <v>524</v>
      </c>
    </row>
    <row r="787" spans="1:3" x14ac:dyDescent="0.2">
      <c r="A787" s="92">
        <v>1805826</v>
      </c>
      <c r="B787" s="93" t="str">
        <f t="shared" si="12"/>
        <v>1805826MethylPrednisolone Sodium Succinate</v>
      </c>
      <c r="C787" s="92" t="s">
        <v>527</v>
      </c>
    </row>
    <row r="788" spans="1:3" x14ac:dyDescent="0.2">
      <c r="A788" s="92">
        <v>1784286</v>
      </c>
      <c r="B788" s="93" t="str">
        <f t="shared" si="12"/>
        <v>1784286High Flow Nasal Catheter</v>
      </c>
      <c r="C788" s="92" t="s">
        <v>525</v>
      </c>
    </row>
    <row r="789" spans="1:3" x14ac:dyDescent="0.2">
      <c r="A789" s="92">
        <v>1784286</v>
      </c>
      <c r="B789" s="93" t="str">
        <f t="shared" si="12"/>
        <v>1784286Vitamin C</v>
      </c>
      <c r="C789" s="92" t="s">
        <v>522</v>
      </c>
    </row>
    <row r="790" spans="1:3" x14ac:dyDescent="0.2">
      <c r="A790" s="92">
        <v>1784286</v>
      </c>
      <c r="B790" s="93" t="str">
        <f t="shared" si="12"/>
        <v>1784286MethylPrednisolone Sodium Succinate</v>
      </c>
      <c r="C790" s="92" t="s">
        <v>527</v>
      </c>
    </row>
    <row r="791" spans="1:3" x14ac:dyDescent="0.2">
      <c r="A791" s="92">
        <v>1783141</v>
      </c>
      <c r="B791" s="93" t="str">
        <f t="shared" si="12"/>
        <v>1783141MethylPrednisolone Sodium Succinate</v>
      </c>
      <c r="C791" s="92" t="s">
        <v>527</v>
      </c>
    </row>
    <row r="792" spans="1:3" x14ac:dyDescent="0.2">
      <c r="A792" s="92">
        <v>1784666</v>
      </c>
      <c r="B792" s="93" t="str">
        <f t="shared" si="12"/>
        <v>1784666Vitamin D3</v>
      </c>
      <c r="C792" s="92" t="s">
        <v>521</v>
      </c>
    </row>
    <row r="793" spans="1:3" x14ac:dyDescent="0.2">
      <c r="A793" s="92">
        <v>1785177</v>
      </c>
      <c r="B793" s="93" t="str">
        <f t="shared" si="12"/>
        <v>1785177Vitamin B</v>
      </c>
      <c r="C793" s="92" t="s">
        <v>524</v>
      </c>
    </row>
    <row r="794" spans="1:3" x14ac:dyDescent="0.2">
      <c r="A794" s="92">
        <v>1785190</v>
      </c>
      <c r="B794" s="93" t="str">
        <f t="shared" si="12"/>
        <v>1785190Dialysis</v>
      </c>
      <c r="C794" s="92" t="s">
        <v>520</v>
      </c>
    </row>
    <row r="795" spans="1:3" x14ac:dyDescent="0.2">
      <c r="A795" s="92">
        <v>1786023</v>
      </c>
      <c r="B795" s="93" t="str">
        <f t="shared" si="12"/>
        <v>1786023Remdesivir</v>
      </c>
      <c r="C795" s="92" t="s">
        <v>528</v>
      </c>
    </row>
    <row r="796" spans="1:3" x14ac:dyDescent="0.2">
      <c r="A796" s="92">
        <v>1786747</v>
      </c>
      <c r="B796" s="93" t="str">
        <f t="shared" si="12"/>
        <v>1786747Remdesivir</v>
      </c>
      <c r="C796" s="92" t="s">
        <v>528</v>
      </c>
    </row>
    <row r="797" spans="1:3" x14ac:dyDescent="0.2">
      <c r="A797" s="92">
        <v>1786747</v>
      </c>
      <c r="B797" s="93" t="str">
        <f t="shared" si="12"/>
        <v>1786747Vitamin B</v>
      </c>
      <c r="C797" s="92" t="s">
        <v>524</v>
      </c>
    </row>
    <row r="798" spans="1:3" x14ac:dyDescent="0.2">
      <c r="A798" s="92">
        <v>1786747</v>
      </c>
      <c r="B798" s="93" t="str">
        <f t="shared" si="12"/>
        <v>1786747Vitamin C</v>
      </c>
      <c r="C798" s="92" t="s">
        <v>522</v>
      </c>
    </row>
    <row r="799" spans="1:3" x14ac:dyDescent="0.2">
      <c r="A799" s="92">
        <v>1787845</v>
      </c>
      <c r="B799" s="93" t="str">
        <f t="shared" si="12"/>
        <v>1787845MethylPrednisolone Sodium Succinate</v>
      </c>
      <c r="C799" s="92" t="s">
        <v>527</v>
      </c>
    </row>
    <row r="800" spans="1:3" x14ac:dyDescent="0.2">
      <c r="A800" s="92">
        <v>1777606</v>
      </c>
      <c r="B800" s="93" t="str">
        <f t="shared" si="12"/>
        <v>1777606Dialysis</v>
      </c>
      <c r="C800" s="92" t="s">
        <v>520</v>
      </c>
    </row>
    <row r="801" spans="1:3" x14ac:dyDescent="0.2">
      <c r="A801" s="92">
        <v>1777606</v>
      </c>
      <c r="B801" s="93" t="str">
        <f t="shared" si="12"/>
        <v>1777606Ulinastatin</v>
      </c>
      <c r="C801" s="92" t="s">
        <v>523</v>
      </c>
    </row>
    <row r="802" spans="1:3" x14ac:dyDescent="0.2">
      <c r="A802" s="92">
        <v>1788586</v>
      </c>
      <c r="B802" s="93" t="str">
        <f t="shared" si="12"/>
        <v>1788586MethylPrednisolone Sodium Succinate</v>
      </c>
      <c r="C802" s="92" t="s">
        <v>527</v>
      </c>
    </row>
    <row r="803" spans="1:3" x14ac:dyDescent="0.2">
      <c r="A803" s="92">
        <v>1589080</v>
      </c>
      <c r="B803" s="93" t="str">
        <f t="shared" si="12"/>
        <v>1589080ALBUMIN</v>
      </c>
      <c r="C803" s="92" t="s">
        <v>519</v>
      </c>
    </row>
    <row r="804" spans="1:3" x14ac:dyDescent="0.2">
      <c r="A804" s="92">
        <v>1627858</v>
      </c>
      <c r="B804" s="93" t="str">
        <f t="shared" si="12"/>
        <v>1627858Vitamin D3</v>
      </c>
      <c r="C804" s="92" t="s">
        <v>521</v>
      </c>
    </row>
    <row r="805" spans="1:3" x14ac:dyDescent="0.2">
      <c r="A805" s="92">
        <v>422539</v>
      </c>
      <c r="B805" s="93" t="str">
        <f t="shared" si="12"/>
        <v>422539Vitamin D3</v>
      </c>
      <c r="C805" s="92" t="s">
        <v>521</v>
      </c>
    </row>
    <row r="806" spans="1:3" x14ac:dyDescent="0.2">
      <c r="A806" s="92">
        <v>1790117</v>
      </c>
      <c r="B806" s="93" t="str">
        <f t="shared" si="12"/>
        <v>1790117Favipiravir</v>
      </c>
      <c r="C806" s="92" t="s">
        <v>531</v>
      </c>
    </row>
    <row r="807" spans="1:3" x14ac:dyDescent="0.2">
      <c r="A807" s="92">
        <v>1790117</v>
      </c>
      <c r="B807" s="93" t="str">
        <f t="shared" si="12"/>
        <v>1790117Remdesivir</v>
      </c>
      <c r="C807" s="92" t="s">
        <v>528</v>
      </c>
    </row>
    <row r="808" spans="1:3" x14ac:dyDescent="0.2">
      <c r="A808" s="92">
        <v>1790117</v>
      </c>
      <c r="B808" s="93" t="str">
        <f t="shared" si="12"/>
        <v>1790117MethylPrednisolone Sodium Succinate</v>
      </c>
      <c r="C808" s="92" t="s">
        <v>527</v>
      </c>
    </row>
    <row r="809" spans="1:3" x14ac:dyDescent="0.2">
      <c r="A809" s="92">
        <v>24382</v>
      </c>
      <c r="B809" s="93" t="str">
        <f t="shared" si="12"/>
        <v>24382MethylPrednisolone Sodium Succinate</v>
      </c>
      <c r="C809" s="92" t="s">
        <v>527</v>
      </c>
    </row>
    <row r="810" spans="1:3" x14ac:dyDescent="0.2">
      <c r="A810" s="92">
        <v>1790499</v>
      </c>
      <c r="B810" s="93" t="str">
        <f t="shared" si="12"/>
        <v>1790499Vitamin B</v>
      </c>
      <c r="C810" s="92" t="s">
        <v>524</v>
      </c>
    </row>
    <row r="811" spans="1:3" x14ac:dyDescent="0.2">
      <c r="A811" s="92">
        <v>1790934</v>
      </c>
      <c r="B811" s="93" t="str">
        <f t="shared" si="12"/>
        <v>1790934Remdesivir</v>
      </c>
      <c r="C811" s="92" t="s">
        <v>528</v>
      </c>
    </row>
    <row r="812" spans="1:3" x14ac:dyDescent="0.2">
      <c r="A812" s="92">
        <v>1790934</v>
      </c>
      <c r="B812" s="93" t="str">
        <f t="shared" si="12"/>
        <v>1790934Vitamin D3</v>
      </c>
      <c r="C812" s="92" t="s">
        <v>521</v>
      </c>
    </row>
    <row r="813" spans="1:3" x14ac:dyDescent="0.2">
      <c r="A813" s="92">
        <v>1790928</v>
      </c>
      <c r="B813" s="93" t="str">
        <f t="shared" si="12"/>
        <v>1790928Vitamin D3</v>
      </c>
      <c r="C813" s="92" t="s">
        <v>521</v>
      </c>
    </row>
    <row r="814" spans="1:3" x14ac:dyDescent="0.2">
      <c r="A814" s="92">
        <v>1790928</v>
      </c>
      <c r="B814" s="93" t="str">
        <f t="shared" si="12"/>
        <v>1790928MethylPrednisolone Sodium Succinate</v>
      </c>
      <c r="C814" s="92" t="s">
        <v>527</v>
      </c>
    </row>
    <row r="815" spans="1:3" x14ac:dyDescent="0.2">
      <c r="A815" s="92">
        <v>1791001</v>
      </c>
      <c r="B815" s="93" t="str">
        <f t="shared" si="12"/>
        <v>1791001Ventilator</v>
      </c>
      <c r="C815" s="92" t="s">
        <v>518</v>
      </c>
    </row>
    <row r="816" spans="1:3" x14ac:dyDescent="0.2">
      <c r="A816" s="92">
        <v>1791400</v>
      </c>
      <c r="B816" s="93" t="str">
        <f t="shared" si="12"/>
        <v>1791400Ventilator</v>
      </c>
      <c r="C816" s="92" t="s">
        <v>518</v>
      </c>
    </row>
    <row r="817" spans="1:3" x14ac:dyDescent="0.2">
      <c r="A817" s="92">
        <v>1791400</v>
      </c>
      <c r="B817" s="93" t="str">
        <f t="shared" si="12"/>
        <v>1791400Remdesivir</v>
      </c>
      <c r="C817" s="92" t="s">
        <v>528</v>
      </c>
    </row>
    <row r="818" spans="1:3" x14ac:dyDescent="0.2">
      <c r="A818" s="92">
        <v>1791400</v>
      </c>
      <c r="B818" s="93" t="str">
        <f t="shared" si="12"/>
        <v>1791400ALBUMIN</v>
      </c>
      <c r="C818" s="92" t="s">
        <v>519</v>
      </c>
    </row>
    <row r="819" spans="1:3" x14ac:dyDescent="0.2">
      <c r="A819" s="92">
        <v>1792143</v>
      </c>
      <c r="B819" s="93" t="str">
        <f t="shared" si="12"/>
        <v>1792143Vitamin D3</v>
      </c>
      <c r="C819" s="92" t="s">
        <v>521</v>
      </c>
    </row>
    <row r="820" spans="1:3" x14ac:dyDescent="0.2">
      <c r="A820" s="92">
        <v>1792143</v>
      </c>
      <c r="B820" s="93" t="str">
        <f t="shared" si="12"/>
        <v>1792143MethylPrednisolone Sodium Succinate</v>
      </c>
      <c r="C820" s="92" t="s">
        <v>527</v>
      </c>
    </row>
    <row r="821" spans="1:3" x14ac:dyDescent="0.2">
      <c r="A821" s="92">
        <v>1792206</v>
      </c>
      <c r="B821" s="93" t="str">
        <f t="shared" si="12"/>
        <v>1792206Ventilator</v>
      </c>
      <c r="C821" s="92" t="s">
        <v>518</v>
      </c>
    </row>
    <row r="822" spans="1:3" x14ac:dyDescent="0.2">
      <c r="A822" s="92">
        <v>164893</v>
      </c>
      <c r="B822" s="93" t="str">
        <f t="shared" si="12"/>
        <v>164893Dialysis</v>
      </c>
      <c r="C822" s="92" t="s">
        <v>520</v>
      </c>
    </row>
    <row r="823" spans="1:3" x14ac:dyDescent="0.2">
      <c r="A823" s="92">
        <v>164893</v>
      </c>
      <c r="B823" s="93" t="str">
        <f t="shared" si="12"/>
        <v>164893Vitamin D3</v>
      </c>
      <c r="C823" s="92" t="s">
        <v>521</v>
      </c>
    </row>
    <row r="824" spans="1:3" x14ac:dyDescent="0.2">
      <c r="A824" s="92">
        <v>1790858</v>
      </c>
      <c r="B824" s="93" t="str">
        <f t="shared" si="12"/>
        <v>1790858Vitamin D3</v>
      </c>
      <c r="C824" s="92" t="s">
        <v>521</v>
      </c>
    </row>
    <row r="825" spans="1:3" x14ac:dyDescent="0.2">
      <c r="A825" s="92">
        <v>1453860</v>
      </c>
      <c r="B825" s="93" t="str">
        <f t="shared" si="12"/>
        <v>1453860Vitamin B</v>
      </c>
      <c r="C825" s="92" t="s">
        <v>524</v>
      </c>
    </row>
    <row r="826" spans="1:3" x14ac:dyDescent="0.2">
      <c r="A826" s="92">
        <v>1453860</v>
      </c>
      <c r="B826" s="93" t="str">
        <f t="shared" si="12"/>
        <v>1453860MethylPrednisolone Sodium Succinate</v>
      </c>
      <c r="C826" s="92" t="s">
        <v>527</v>
      </c>
    </row>
    <row r="827" spans="1:3" x14ac:dyDescent="0.2">
      <c r="A827" s="92">
        <v>1793030</v>
      </c>
      <c r="B827" s="93" t="str">
        <f t="shared" si="12"/>
        <v>1793030MethylPrednisolone Sodium Succinate</v>
      </c>
      <c r="C827" s="92" t="s">
        <v>527</v>
      </c>
    </row>
    <row r="828" spans="1:3" x14ac:dyDescent="0.2">
      <c r="A828" s="92">
        <v>1793080</v>
      </c>
      <c r="B828" s="93" t="str">
        <f t="shared" si="12"/>
        <v>1793080Remdesivir</v>
      </c>
      <c r="C828" s="92" t="s">
        <v>528</v>
      </c>
    </row>
    <row r="829" spans="1:3" x14ac:dyDescent="0.2">
      <c r="A829" s="92">
        <v>1793080</v>
      </c>
      <c r="B829" s="93" t="str">
        <f t="shared" si="12"/>
        <v>1793080Vitamin C</v>
      </c>
      <c r="C829" s="92" t="s">
        <v>522</v>
      </c>
    </row>
    <row r="830" spans="1:3" x14ac:dyDescent="0.2">
      <c r="A830" s="92">
        <v>7008</v>
      </c>
      <c r="B830" s="93" t="str">
        <f t="shared" si="12"/>
        <v>7008High Flow Nasal Catheter</v>
      </c>
      <c r="C830" s="92" t="s">
        <v>525</v>
      </c>
    </row>
    <row r="831" spans="1:3" x14ac:dyDescent="0.2">
      <c r="A831" s="92">
        <v>7008</v>
      </c>
      <c r="B831" s="93" t="str">
        <f t="shared" si="12"/>
        <v>7008Remdesivir</v>
      </c>
      <c r="C831" s="92" t="s">
        <v>528</v>
      </c>
    </row>
    <row r="832" spans="1:3" x14ac:dyDescent="0.2">
      <c r="A832" s="92">
        <v>1793665</v>
      </c>
      <c r="B832" s="93" t="str">
        <f t="shared" si="12"/>
        <v>1793665Vitamin B</v>
      </c>
      <c r="C832" s="92" t="s">
        <v>524</v>
      </c>
    </row>
    <row r="833" spans="1:3" x14ac:dyDescent="0.2">
      <c r="A833" s="92">
        <v>1793350</v>
      </c>
      <c r="B833" s="93" t="str">
        <f t="shared" si="12"/>
        <v>1793350Vitamin B</v>
      </c>
      <c r="C833" s="92" t="s">
        <v>524</v>
      </c>
    </row>
    <row r="834" spans="1:3" x14ac:dyDescent="0.2">
      <c r="A834" s="92">
        <v>285651</v>
      </c>
      <c r="B834" s="93" t="str">
        <f t="shared" ref="B834:B897" si="13">CONCATENATE(A834,C834)</f>
        <v>285651Vitamin B</v>
      </c>
      <c r="C834" s="92" t="s">
        <v>524</v>
      </c>
    </row>
    <row r="835" spans="1:3" x14ac:dyDescent="0.2">
      <c r="A835" s="92">
        <v>285651</v>
      </c>
      <c r="B835" s="93" t="str">
        <f t="shared" si="13"/>
        <v>285651Methylprednisolone Acetate</v>
      </c>
      <c r="C835" s="92" t="s">
        <v>530</v>
      </c>
    </row>
    <row r="836" spans="1:3" x14ac:dyDescent="0.2">
      <c r="A836" s="92">
        <v>1793806</v>
      </c>
      <c r="B836" s="93" t="str">
        <f t="shared" si="13"/>
        <v>1793806Remdesivir</v>
      </c>
      <c r="C836" s="92" t="s">
        <v>528</v>
      </c>
    </row>
    <row r="837" spans="1:3" x14ac:dyDescent="0.2">
      <c r="A837" s="92">
        <v>1793806</v>
      </c>
      <c r="B837" s="93" t="str">
        <f t="shared" si="13"/>
        <v>1793806Methylprednisolone Acetate</v>
      </c>
      <c r="C837" s="92" t="s">
        <v>530</v>
      </c>
    </row>
    <row r="838" spans="1:3" x14ac:dyDescent="0.2">
      <c r="A838" s="92">
        <v>1793799</v>
      </c>
      <c r="B838" s="93" t="str">
        <f t="shared" si="13"/>
        <v>1793799Dialysis</v>
      </c>
      <c r="C838" s="92" t="s">
        <v>520</v>
      </c>
    </row>
    <row r="839" spans="1:3" x14ac:dyDescent="0.2">
      <c r="A839" s="92">
        <v>1793952</v>
      </c>
      <c r="B839" s="93" t="str">
        <f t="shared" si="13"/>
        <v>1793952Methylprednisolone Acetate</v>
      </c>
      <c r="C839" s="92" t="s">
        <v>530</v>
      </c>
    </row>
    <row r="840" spans="1:3" x14ac:dyDescent="0.2">
      <c r="A840" s="92">
        <v>1793916</v>
      </c>
      <c r="B840" s="93" t="str">
        <f t="shared" si="13"/>
        <v>1793916Plasma Therapy</v>
      </c>
      <c r="C840" s="92" t="s">
        <v>532</v>
      </c>
    </row>
    <row r="841" spans="1:3" x14ac:dyDescent="0.2">
      <c r="A841" s="92">
        <v>1793916</v>
      </c>
      <c r="B841" s="93" t="str">
        <f t="shared" si="13"/>
        <v>1793916MethylPrednisolone Sodium Succinate</v>
      </c>
      <c r="C841" s="92" t="s">
        <v>527</v>
      </c>
    </row>
    <row r="842" spans="1:3" x14ac:dyDescent="0.2">
      <c r="A842" s="92">
        <v>1793991</v>
      </c>
      <c r="B842" s="93" t="str">
        <f t="shared" si="13"/>
        <v>1793991Vitamin B</v>
      </c>
      <c r="C842" s="92" t="s">
        <v>524</v>
      </c>
    </row>
    <row r="843" spans="1:3" x14ac:dyDescent="0.2">
      <c r="A843" s="92">
        <v>1793991</v>
      </c>
      <c r="B843" s="93" t="str">
        <f t="shared" si="13"/>
        <v>1793991MethylPrednisolone Sodium Succinate</v>
      </c>
      <c r="C843" s="92" t="s">
        <v>527</v>
      </c>
    </row>
    <row r="844" spans="1:3" x14ac:dyDescent="0.2">
      <c r="A844" s="92">
        <v>1793998</v>
      </c>
      <c r="B844" s="93" t="str">
        <f t="shared" si="13"/>
        <v>1793998Vitamin B</v>
      </c>
      <c r="C844" s="92" t="s">
        <v>524</v>
      </c>
    </row>
    <row r="845" spans="1:3" x14ac:dyDescent="0.2">
      <c r="A845" s="92">
        <v>1793958</v>
      </c>
      <c r="B845" s="93" t="str">
        <f t="shared" si="13"/>
        <v>1793958Vitamin B</v>
      </c>
      <c r="C845" s="92" t="s">
        <v>524</v>
      </c>
    </row>
    <row r="846" spans="1:3" x14ac:dyDescent="0.2">
      <c r="A846" s="92">
        <v>394791</v>
      </c>
      <c r="B846" s="93" t="str">
        <f t="shared" si="13"/>
        <v>394791MethylPrednisolone Sodium Succinate</v>
      </c>
      <c r="C846" s="92" t="s">
        <v>527</v>
      </c>
    </row>
    <row r="847" spans="1:3" x14ac:dyDescent="0.2">
      <c r="A847" s="92">
        <v>1793964</v>
      </c>
      <c r="B847" s="93" t="str">
        <f t="shared" si="13"/>
        <v>1793964Ventilator</v>
      </c>
      <c r="C847" s="92" t="s">
        <v>518</v>
      </c>
    </row>
    <row r="848" spans="1:3" x14ac:dyDescent="0.2">
      <c r="A848" s="92">
        <v>1794547</v>
      </c>
      <c r="B848" s="93" t="str">
        <f t="shared" si="13"/>
        <v>1794547Ulinastatin</v>
      </c>
      <c r="C848" s="92" t="s">
        <v>523</v>
      </c>
    </row>
    <row r="849" spans="1:3" x14ac:dyDescent="0.2">
      <c r="A849" s="92">
        <v>1794868</v>
      </c>
      <c r="B849" s="93" t="str">
        <f t="shared" si="13"/>
        <v>1794868Vitamin D3</v>
      </c>
      <c r="C849" s="92" t="s">
        <v>521</v>
      </c>
    </row>
    <row r="850" spans="1:3" x14ac:dyDescent="0.2">
      <c r="A850" s="92">
        <v>1794887</v>
      </c>
      <c r="B850" s="93" t="str">
        <f t="shared" si="13"/>
        <v>1794887Plasma Therapy</v>
      </c>
      <c r="C850" s="92" t="s">
        <v>532</v>
      </c>
    </row>
    <row r="851" spans="1:3" x14ac:dyDescent="0.2">
      <c r="A851" s="92">
        <v>1794887</v>
      </c>
      <c r="B851" s="93" t="str">
        <f t="shared" si="13"/>
        <v>1794887Tocilizumab</v>
      </c>
      <c r="C851" s="92" t="s">
        <v>526</v>
      </c>
    </row>
    <row r="852" spans="1:3" x14ac:dyDescent="0.2">
      <c r="A852" s="92">
        <v>24364</v>
      </c>
      <c r="B852" s="93" t="str">
        <f t="shared" si="13"/>
        <v>24364MethylPrednisolone Sodium Succinate</v>
      </c>
      <c r="C852" s="92" t="s">
        <v>527</v>
      </c>
    </row>
    <row r="853" spans="1:3" x14ac:dyDescent="0.2">
      <c r="A853" s="92">
        <v>1795357</v>
      </c>
      <c r="B853" s="93" t="str">
        <f t="shared" si="13"/>
        <v>1795357Ventilator</v>
      </c>
      <c r="C853" s="92" t="s">
        <v>518</v>
      </c>
    </row>
    <row r="854" spans="1:3" x14ac:dyDescent="0.2">
      <c r="A854" s="92">
        <v>1795357</v>
      </c>
      <c r="B854" s="93" t="str">
        <f t="shared" si="13"/>
        <v>1795357Vitamin D3</v>
      </c>
      <c r="C854" s="92" t="s">
        <v>521</v>
      </c>
    </row>
    <row r="855" spans="1:3" x14ac:dyDescent="0.2">
      <c r="A855" s="92">
        <v>1795551</v>
      </c>
      <c r="B855" s="93" t="str">
        <f t="shared" si="13"/>
        <v>1795551Ivermectin</v>
      </c>
      <c r="C855" s="92" t="s">
        <v>533</v>
      </c>
    </row>
    <row r="856" spans="1:3" x14ac:dyDescent="0.2">
      <c r="A856" s="92">
        <v>1796537</v>
      </c>
      <c r="B856" s="93" t="str">
        <f t="shared" si="13"/>
        <v>1796537Vitamin D3</v>
      </c>
      <c r="C856" s="92" t="s">
        <v>521</v>
      </c>
    </row>
    <row r="857" spans="1:3" x14ac:dyDescent="0.2">
      <c r="A857" s="92">
        <v>1796587</v>
      </c>
      <c r="B857" s="93" t="str">
        <f t="shared" si="13"/>
        <v>1796587Vitamin C</v>
      </c>
      <c r="C857" s="92" t="s">
        <v>522</v>
      </c>
    </row>
    <row r="858" spans="1:3" x14ac:dyDescent="0.2">
      <c r="A858" s="92">
        <v>1796588</v>
      </c>
      <c r="B858" s="93" t="str">
        <f t="shared" si="13"/>
        <v>1796588Vitamin B</v>
      </c>
      <c r="C858" s="92" t="s">
        <v>524</v>
      </c>
    </row>
    <row r="859" spans="1:3" x14ac:dyDescent="0.2">
      <c r="A859" s="92">
        <v>1271890</v>
      </c>
      <c r="B859" s="93" t="str">
        <f t="shared" si="13"/>
        <v>1271890Vitamin B</v>
      </c>
      <c r="C859" s="92" t="s">
        <v>524</v>
      </c>
    </row>
    <row r="860" spans="1:3" x14ac:dyDescent="0.2">
      <c r="A860" s="92">
        <v>1271890</v>
      </c>
      <c r="B860" s="93" t="str">
        <f t="shared" si="13"/>
        <v>1271890Vitamin D3</v>
      </c>
      <c r="C860" s="92" t="s">
        <v>521</v>
      </c>
    </row>
    <row r="861" spans="1:3" x14ac:dyDescent="0.2">
      <c r="A861" s="92">
        <v>1271890</v>
      </c>
      <c r="B861" s="93" t="str">
        <f t="shared" si="13"/>
        <v>1271890MethylPrednisolone Sodium Succinate</v>
      </c>
      <c r="C861" s="92" t="s">
        <v>527</v>
      </c>
    </row>
    <row r="862" spans="1:3" x14ac:dyDescent="0.2">
      <c r="A862" s="92">
        <v>1797064</v>
      </c>
      <c r="B862" s="93" t="str">
        <f t="shared" si="13"/>
        <v>1797064MethylPrednisolone Sodium Succinate</v>
      </c>
      <c r="C862" s="92" t="s">
        <v>527</v>
      </c>
    </row>
    <row r="863" spans="1:3" x14ac:dyDescent="0.2">
      <c r="A863" s="92">
        <v>1796269</v>
      </c>
      <c r="B863" s="93" t="str">
        <f t="shared" si="13"/>
        <v>1796269Vitamin D3</v>
      </c>
      <c r="C863" s="92" t="s">
        <v>521</v>
      </c>
    </row>
    <row r="864" spans="1:3" x14ac:dyDescent="0.2">
      <c r="A864" s="92">
        <v>1797416</v>
      </c>
      <c r="B864" s="93" t="str">
        <f t="shared" si="13"/>
        <v>1797416Plasma Therapy</v>
      </c>
      <c r="C864" s="92" t="s">
        <v>532</v>
      </c>
    </row>
    <row r="865" spans="1:3" x14ac:dyDescent="0.2">
      <c r="A865" s="92">
        <v>1797416</v>
      </c>
      <c r="B865" s="93" t="str">
        <f t="shared" si="13"/>
        <v>1797416Remdesivir</v>
      </c>
      <c r="C865" s="92" t="s">
        <v>528</v>
      </c>
    </row>
    <row r="866" spans="1:3" x14ac:dyDescent="0.2">
      <c r="A866" s="92">
        <v>1797416</v>
      </c>
      <c r="B866" s="93" t="str">
        <f t="shared" si="13"/>
        <v>1797416Vitamin D3</v>
      </c>
      <c r="C866" s="92" t="s">
        <v>521</v>
      </c>
    </row>
    <row r="867" spans="1:3" x14ac:dyDescent="0.2">
      <c r="A867" s="92">
        <v>956266</v>
      </c>
      <c r="B867" s="93" t="str">
        <f t="shared" si="13"/>
        <v>956266Remdesivir</v>
      </c>
      <c r="C867" s="92" t="s">
        <v>528</v>
      </c>
    </row>
    <row r="868" spans="1:3" x14ac:dyDescent="0.2">
      <c r="A868" s="92">
        <v>956266</v>
      </c>
      <c r="B868" s="93" t="str">
        <f t="shared" si="13"/>
        <v>956266Vitamin D3</v>
      </c>
      <c r="C868" s="92" t="s">
        <v>521</v>
      </c>
    </row>
    <row r="869" spans="1:3" x14ac:dyDescent="0.2">
      <c r="A869" s="92">
        <v>92329</v>
      </c>
      <c r="B869" s="93" t="str">
        <f t="shared" si="13"/>
        <v>92329Vitamin B</v>
      </c>
      <c r="C869" s="92" t="s">
        <v>524</v>
      </c>
    </row>
    <row r="870" spans="1:3" x14ac:dyDescent="0.2">
      <c r="A870" s="92">
        <v>92329</v>
      </c>
      <c r="B870" s="93" t="str">
        <f t="shared" si="13"/>
        <v>92329Vitamin D3</v>
      </c>
      <c r="C870" s="92" t="s">
        <v>521</v>
      </c>
    </row>
    <row r="871" spans="1:3" x14ac:dyDescent="0.2">
      <c r="A871" s="92">
        <v>1797388</v>
      </c>
      <c r="B871" s="93" t="str">
        <f t="shared" si="13"/>
        <v>1797388Vitamin C</v>
      </c>
      <c r="C871" s="92" t="s">
        <v>522</v>
      </c>
    </row>
    <row r="872" spans="1:3" x14ac:dyDescent="0.2">
      <c r="A872" s="92">
        <v>520249</v>
      </c>
      <c r="B872" s="93" t="str">
        <f t="shared" si="13"/>
        <v>520249Vitamin D3</v>
      </c>
      <c r="C872" s="92" t="s">
        <v>521</v>
      </c>
    </row>
    <row r="873" spans="1:3" x14ac:dyDescent="0.2">
      <c r="A873" s="92">
        <v>1798185</v>
      </c>
      <c r="B873" s="93" t="str">
        <f t="shared" si="13"/>
        <v>1798185Vitamin C</v>
      </c>
      <c r="C873" s="92" t="s">
        <v>522</v>
      </c>
    </row>
    <row r="874" spans="1:3" x14ac:dyDescent="0.2">
      <c r="A874" s="92">
        <v>1798208</v>
      </c>
      <c r="B874" s="93" t="str">
        <f t="shared" si="13"/>
        <v>1798208Vitamin B</v>
      </c>
      <c r="C874" s="92" t="s">
        <v>524</v>
      </c>
    </row>
    <row r="875" spans="1:3" x14ac:dyDescent="0.2">
      <c r="A875" s="92">
        <v>1798208</v>
      </c>
      <c r="B875" s="93" t="str">
        <f t="shared" si="13"/>
        <v>1798208Vitamin C</v>
      </c>
      <c r="C875" s="92" t="s">
        <v>522</v>
      </c>
    </row>
    <row r="876" spans="1:3" x14ac:dyDescent="0.2">
      <c r="A876" s="92">
        <v>1798085</v>
      </c>
      <c r="B876" s="93" t="str">
        <f t="shared" si="13"/>
        <v>1798085MethylPrednisolone Sodium Succinate</v>
      </c>
      <c r="C876" s="92" t="s">
        <v>527</v>
      </c>
    </row>
    <row r="877" spans="1:3" x14ac:dyDescent="0.2">
      <c r="A877" s="92">
        <v>1798246</v>
      </c>
      <c r="B877" s="93" t="str">
        <f t="shared" si="13"/>
        <v>1798246Vitamin D3</v>
      </c>
      <c r="C877" s="92" t="s">
        <v>521</v>
      </c>
    </row>
    <row r="878" spans="1:3" x14ac:dyDescent="0.2">
      <c r="A878" s="92">
        <v>1798366</v>
      </c>
      <c r="B878" s="93" t="str">
        <f t="shared" si="13"/>
        <v>1798366Vitamin C</v>
      </c>
      <c r="C878" s="92" t="s">
        <v>522</v>
      </c>
    </row>
    <row r="879" spans="1:3" x14ac:dyDescent="0.2">
      <c r="A879" s="92">
        <v>1798888</v>
      </c>
      <c r="B879" s="93" t="str">
        <f t="shared" si="13"/>
        <v>1798888Vitamin C</v>
      </c>
      <c r="C879" s="92" t="s">
        <v>522</v>
      </c>
    </row>
    <row r="880" spans="1:3" x14ac:dyDescent="0.2">
      <c r="A880" s="92">
        <v>194181</v>
      </c>
      <c r="B880" s="93" t="str">
        <f t="shared" si="13"/>
        <v>194181Vitamin B</v>
      </c>
      <c r="C880" s="92" t="s">
        <v>524</v>
      </c>
    </row>
    <row r="881" spans="1:3" x14ac:dyDescent="0.2">
      <c r="A881" s="92">
        <v>1798943</v>
      </c>
      <c r="B881" s="93" t="str">
        <f t="shared" si="13"/>
        <v>1798943Hydrocortisone</v>
      </c>
      <c r="C881" s="92" t="s">
        <v>536</v>
      </c>
    </row>
    <row r="882" spans="1:3" x14ac:dyDescent="0.2">
      <c r="A882" s="92">
        <v>1799052</v>
      </c>
      <c r="B882" s="93" t="str">
        <f t="shared" si="13"/>
        <v>1799052Ventilator</v>
      </c>
      <c r="C882" s="92" t="s">
        <v>518</v>
      </c>
    </row>
    <row r="883" spans="1:3" x14ac:dyDescent="0.2">
      <c r="A883" s="92">
        <v>1799052</v>
      </c>
      <c r="B883" s="93" t="str">
        <f t="shared" si="13"/>
        <v>1799052Ulinastatin</v>
      </c>
      <c r="C883" s="92" t="s">
        <v>523</v>
      </c>
    </row>
    <row r="884" spans="1:3" x14ac:dyDescent="0.2">
      <c r="A884" s="92">
        <v>176157</v>
      </c>
      <c r="B884" s="93" t="str">
        <f t="shared" si="13"/>
        <v>176157Remdesivir</v>
      </c>
      <c r="C884" s="92" t="s">
        <v>528</v>
      </c>
    </row>
    <row r="885" spans="1:3" x14ac:dyDescent="0.2">
      <c r="A885" s="92">
        <v>176157</v>
      </c>
      <c r="B885" s="93" t="str">
        <f t="shared" si="13"/>
        <v>176157Vitamin D3</v>
      </c>
      <c r="C885" s="92" t="s">
        <v>521</v>
      </c>
    </row>
    <row r="886" spans="1:3" x14ac:dyDescent="0.2">
      <c r="A886" s="92">
        <v>1799072</v>
      </c>
      <c r="B886" s="93" t="str">
        <f t="shared" si="13"/>
        <v>1799072Hydrocortisone</v>
      </c>
      <c r="C886" s="92" t="s">
        <v>536</v>
      </c>
    </row>
    <row r="887" spans="1:3" x14ac:dyDescent="0.2">
      <c r="A887" s="92">
        <v>1799077</v>
      </c>
      <c r="B887" s="93" t="str">
        <f t="shared" si="13"/>
        <v>1799077Remdesivir</v>
      </c>
      <c r="C887" s="92" t="s">
        <v>528</v>
      </c>
    </row>
    <row r="888" spans="1:3" x14ac:dyDescent="0.2">
      <c r="A888" s="92">
        <v>1799077</v>
      </c>
      <c r="B888" s="93" t="str">
        <f t="shared" si="13"/>
        <v>1799077Tocilizumab</v>
      </c>
      <c r="C888" s="92" t="s">
        <v>526</v>
      </c>
    </row>
    <row r="889" spans="1:3" x14ac:dyDescent="0.2">
      <c r="A889" s="92">
        <v>1799077</v>
      </c>
      <c r="B889" s="93" t="str">
        <f t="shared" si="13"/>
        <v>1799077Vitamin B</v>
      </c>
      <c r="C889" s="92" t="s">
        <v>524</v>
      </c>
    </row>
    <row r="890" spans="1:3" x14ac:dyDescent="0.2">
      <c r="A890" s="92">
        <v>1799077</v>
      </c>
      <c r="B890" s="93" t="str">
        <f t="shared" si="13"/>
        <v>1799077Methylprednisolone Acetate</v>
      </c>
      <c r="C890" s="92" t="s">
        <v>530</v>
      </c>
    </row>
    <row r="891" spans="1:3" x14ac:dyDescent="0.2">
      <c r="A891" s="92">
        <v>1799308</v>
      </c>
      <c r="B891" s="93" t="str">
        <f t="shared" si="13"/>
        <v>1799308MethylPrednisolone Sodium Succinate</v>
      </c>
      <c r="C891" s="92" t="s">
        <v>527</v>
      </c>
    </row>
    <row r="892" spans="1:3" x14ac:dyDescent="0.2">
      <c r="A892" s="92">
        <v>1539531</v>
      </c>
      <c r="B892" s="93" t="str">
        <f t="shared" si="13"/>
        <v>1539531Remdesivir</v>
      </c>
      <c r="C892" s="92" t="s">
        <v>528</v>
      </c>
    </row>
    <row r="893" spans="1:3" x14ac:dyDescent="0.2">
      <c r="A893" s="92">
        <v>29838</v>
      </c>
      <c r="B893" s="93" t="str">
        <f t="shared" si="13"/>
        <v>29838Vitamin B</v>
      </c>
      <c r="C893" s="92" t="s">
        <v>524</v>
      </c>
    </row>
    <row r="894" spans="1:3" x14ac:dyDescent="0.2">
      <c r="A894" s="92">
        <v>1799558</v>
      </c>
      <c r="B894" s="93" t="str">
        <f t="shared" si="13"/>
        <v>1799558Vitamin B</v>
      </c>
      <c r="C894" s="92" t="s">
        <v>524</v>
      </c>
    </row>
    <row r="895" spans="1:3" x14ac:dyDescent="0.2">
      <c r="A895" s="92">
        <v>1799561</v>
      </c>
      <c r="B895" s="93" t="str">
        <f t="shared" si="13"/>
        <v>1799561Remdesivir</v>
      </c>
      <c r="C895" s="92" t="s">
        <v>528</v>
      </c>
    </row>
    <row r="896" spans="1:3" x14ac:dyDescent="0.2">
      <c r="A896" s="92">
        <v>1799561</v>
      </c>
      <c r="B896" s="93" t="str">
        <f t="shared" si="13"/>
        <v>1799561Vitamin C</v>
      </c>
      <c r="C896" s="92" t="s">
        <v>522</v>
      </c>
    </row>
    <row r="897" spans="1:3" x14ac:dyDescent="0.2">
      <c r="A897" s="92">
        <v>1617878</v>
      </c>
      <c r="B897" s="93" t="str">
        <f t="shared" si="13"/>
        <v>1617878Vitamin B</v>
      </c>
      <c r="C897" s="92" t="s">
        <v>524</v>
      </c>
    </row>
    <row r="898" spans="1:3" x14ac:dyDescent="0.2">
      <c r="A898" s="92">
        <v>1617878</v>
      </c>
      <c r="B898" s="93" t="str">
        <f t="shared" ref="B898:B961" si="14">CONCATENATE(A898,C898)</f>
        <v>1617878Vitamin C</v>
      </c>
      <c r="C898" s="92" t="s">
        <v>522</v>
      </c>
    </row>
    <row r="899" spans="1:3" x14ac:dyDescent="0.2">
      <c r="A899" s="92">
        <v>1617878</v>
      </c>
      <c r="B899" s="93" t="str">
        <f t="shared" si="14"/>
        <v>1617878MethylPrednisolone Sodium Succinate</v>
      </c>
      <c r="C899" s="92" t="s">
        <v>527</v>
      </c>
    </row>
    <row r="900" spans="1:3" x14ac:dyDescent="0.2">
      <c r="A900" s="92">
        <v>1592588</v>
      </c>
      <c r="B900" s="93" t="str">
        <f t="shared" si="14"/>
        <v>1592588Vitamin C</v>
      </c>
      <c r="C900" s="92" t="s">
        <v>522</v>
      </c>
    </row>
    <row r="901" spans="1:3" x14ac:dyDescent="0.2">
      <c r="A901" s="92">
        <v>1742418</v>
      </c>
      <c r="B901" s="93" t="str">
        <f t="shared" si="14"/>
        <v>1742418Vitamin C</v>
      </c>
      <c r="C901" s="92" t="s">
        <v>522</v>
      </c>
    </row>
    <row r="902" spans="1:3" x14ac:dyDescent="0.2">
      <c r="A902" s="92">
        <v>1800018</v>
      </c>
      <c r="B902" s="93" t="str">
        <f t="shared" si="14"/>
        <v>1800018MethylPrednisolone Sodium Succinate</v>
      </c>
      <c r="C902" s="92" t="s">
        <v>527</v>
      </c>
    </row>
    <row r="903" spans="1:3" x14ac:dyDescent="0.2">
      <c r="A903" s="92">
        <v>1492060</v>
      </c>
      <c r="B903" s="93" t="str">
        <f t="shared" si="14"/>
        <v>1492060Vitamin C</v>
      </c>
      <c r="C903" s="92" t="s">
        <v>522</v>
      </c>
    </row>
    <row r="904" spans="1:3" x14ac:dyDescent="0.2">
      <c r="A904" s="92">
        <v>1492060</v>
      </c>
      <c r="B904" s="93" t="str">
        <f t="shared" si="14"/>
        <v>1492060MethylPrednisolone Sodium Succinate</v>
      </c>
      <c r="C904" s="92" t="s">
        <v>527</v>
      </c>
    </row>
    <row r="905" spans="1:3" x14ac:dyDescent="0.2">
      <c r="A905" s="92">
        <v>1439910</v>
      </c>
      <c r="B905" s="93" t="str">
        <f t="shared" si="14"/>
        <v>1439910Vitamin C</v>
      </c>
      <c r="C905" s="92" t="s">
        <v>522</v>
      </c>
    </row>
    <row r="906" spans="1:3" x14ac:dyDescent="0.2">
      <c r="A906" s="92">
        <v>79988</v>
      </c>
      <c r="B906" s="93" t="str">
        <f t="shared" si="14"/>
        <v>79988Vitamin D3</v>
      </c>
      <c r="C906" s="92" t="s">
        <v>521</v>
      </c>
    </row>
    <row r="907" spans="1:3" x14ac:dyDescent="0.2">
      <c r="A907" s="92">
        <v>1800230</v>
      </c>
      <c r="B907" s="93" t="str">
        <f t="shared" si="14"/>
        <v>1800230Vitamin B</v>
      </c>
      <c r="C907" s="92" t="s">
        <v>524</v>
      </c>
    </row>
    <row r="908" spans="1:3" x14ac:dyDescent="0.2">
      <c r="A908" s="92">
        <v>1081199</v>
      </c>
      <c r="B908" s="93" t="str">
        <f t="shared" si="14"/>
        <v>1081199Vitamin D3</v>
      </c>
      <c r="C908" s="92" t="s">
        <v>521</v>
      </c>
    </row>
    <row r="909" spans="1:3" x14ac:dyDescent="0.2">
      <c r="A909" s="92">
        <v>1801004</v>
      </c>
      <c r="B909" s="93" t="str">
        <f t="shared" si="14"/>
        <v>1801004Vitamin B</v>
      </c>
      <c r="C909" s="92" t="s">
        <v>524</v>
      </c>
    </row>
    <row r="910" spans="1:3" x14ac:dyDescent="0.2">
      <c r="A910" s="92">
        <v>1801131</v>
      </c>
      <c r="B910" s="93" t="str">
        <f t="shared" si="14"/>
        <v>1801131Ivermectin</v>
      </c>
      <c r="C910" s="92" t="s">
        <v>533</v>
      </c>
    </row>
    <row r="911" spans="1:3" x14ac:dyDescent="0.2">
      <c r="A911" s="92">
        <v>1801033</v>
      </c>
      <c r="B911" s="93" t="str">
        <f t="shared" si="14"/>
        <v>1801033Vitamin B</v>
      </c>
      <c r="C911" s="92" t="s">
        <v>524</v>
      </c>
    </row>
    <row r="912" spans="1:3" x14ac:dyDescent="0.2">
      <c r="A912" s="92">
        <v>1801142</v>
      </c>
      <c r="B912" s="93" t="str">
        <f t="shared" si="14"/>
        <v>1801142Vitamin D3</v>
      </c>
      <c r="C912" s="92" t="s">
        <v>521</v>
      </c>
    </row>
    <row r="913" spans="1:3" x14ac:dyDescent="0.2">
      <c r="A913" s="92">
        <v>1800855</v>
      </c>
      <c r="B913" s="93" t="str">
        <f t="shared" si="14"/>
        <v>1800855Remdesivir</v>
      </c>
      <c r="C913" s="92" t="s">
        <v>528</v>
      </c>
    </row>
    <row r="914" spans="1:3" x14ac:dyDescent="0.2">
      <c r="A914" s="92">
        <v>1798780</v>
      </c>
      <c r="B914" s="93" t="str">
        <f t="shared" si="14"/>
        <v>1798780Vitamin B</v>
      </c>
      <c r="C914" s="92" t="s">
        <v>524</v>
      </c>
    </row>
    <row r="915" spans="1:3" x14ac:dyDescent="0.2">
      <c r="A915" s="92">
        <v>1800261</v>
      </c>
      <c r="B915" s="93" t="str">
        <f t="shared" si="14"/>
        <v>1800261Vitamin D3</v>
      </c>
      <c r="C915" s="92" t="s">
        <v>521</v>
      </c>
    </row>
    <row r="916" spans="1:3" x14ac:dyDescent="0.2">
      <c r="A916" s="92">
        <v>1801263</v>
      </c>
      <c r="B916" s="93" t="str">
        <f t="shared" si="14"/>
        <v>1801263Vitamin B</v>
      </c>
      <c r="C916" s="92" t="s">
        <v>524</v>
      </c>
    </row>
    <row r="917" spans="1:3" x14ac:dyDescent="0.2">
      <c r="A917" s="92">
        <v>1801297</v>
      </c>
      <c r="B917" s="93" t="str">
        <f t="shared" si="14"/>
        <v>1801297Vitamin B</v>
      </c>
      <c r="C917" s="92" t="s">
        <v>524</v>
      </c>
    </row>
    <row r="918" spans="1:3" x14ac:dyDescent="0.2">
      <c r="A918" s="92">
        <v>1801771</v>
      </c>
      <c r="B918" s="93" t="str">
        <f t="shared" si="14"/>
        <v>1801771Favipiravir</v>
      </c>
      <c r="C918" s="92" t="s">
        <v>531</v>
      </c>
    </row>
    <row r="919" spans="1:3" x14ac:dyDescent="0.2">
      <c r="A919" s="92">
        <v>1801771</v>
      </c>
      <c r="B919" s="93" t="str">
        <f t="shared" si="14"/>
        <v>1801771Vitamin B</v>
      </c>
      <c r="C919" s="92" t="s">
        <v>524</v>
      </c>
    </row>
    <row r="920" spans="1:3" x14ac:dyDescent="0.2">
      <c r="A920" s="92">
        <v>1801928</v>
      </c>
      <c r="B920" s="93" t="str">
        <f t="shared" si="14"/>
        <v>1801928Vitamin B</v>
      </c>
      <c r="C920" s="92" t="s">
        <v>524</v>
      </c>
    </row>
    <row r="921" spans="1:3" x14ac:dyDescent="0.2">
      <c r="A921" s="92">
        <v>1801928</v>
      </c>
      <c r="B921" s="93" t="str">
        <f t="shared" si="14"/>
        <v>1801928Vitamin D3</v>
      </c>
      <c r="C921" s="92" t="s">
        <v>521</v>
      </c>
    </row>
    <row r="922" spans="1:3" x14ac:dyDescent="0.2">
      <c r="A922" s="92">
        <v>1007510</v>
      </c>
      <c r="B922" s="93" t="str">
        <f t="shared" si="14"/>
        <v>1007510MethylPrednisolone Sodium Succinate</v>
      </c>
      <c r="C922" s="92" t="s">
        <v>527</v>
      </c>
    </row>
    <row r="923" spans="1:3" x14ac:dyDescent="0.2">
      <c r="A923" s="92">
        <v>1801973</v>
      </c>
      <c r="B923" s="93" t="str">
        <f t="shared" si="14"/>
        <v>1801973Vitamin C</v>
      </c>
      <c r="C923" s="92" t="s">
        <v>522</v>
      </c>
    </row>
    <row r="924" spans="1:3" x14ac:dyDescent="0.2">
      <c r="A924" s="92">
        <v>1801973</v>
      </c>
      <c r="B924" s="93" t="str">
        <f t="shared" si="14"/>
        <v>1801973Methylprednisolone Acetate</v>
      </c>
      <c r="C924" s="92" t="s">
        <v>530</v>
      </c>
    </row>
    <row r="925" spans="1:3" x14ac:dyDescent="0.2">
      <c r="A925" s="92">
        <v>698427</v>
      </c>
      <c r="B925" s="93" t="str">
        <f t="shared" si="14"/>
        <v>698427High Flow Nasal Catheter</v>
      </c>
      <c r="C925" s="92" t="s">
        <v>525</v>
      </c>
    </row>
    <row r="926" spans="1:3" x14ac:dyDescent="0.2">
      <c r="A926" s="92">
        <v>1802164</v>
      </c>
      <c r="B926" s="93" t="str">
        <f t="shared" si="14"/>
        <v>1802164Vitamin D3</v>
      </c>
      <c r="C926" s="92" t="s">
        <v>521</v>
      </c>
    </row>
    <row r="927" spans="1:3" x14ac:dyDescent="0.2">
      <c r="A927" s="92">
        <v>1802232</v>
      </c>
      <c r="B927" s="93" t="str">
        <f t="shared" si="14"/>
        <v>1802232MethylPrednisolone Sodium Succinate</v>
      </c>
      <c r="C927" s="92" t="s">
        <v>527</v>
      </c>
    </row>
    <row r="928" spans="1:3" x14ac:dyDescent="0.2">
      <c r="A928" s="92">
        <v>1802234</v>
      </c>
      <c r="B928" s="93" t="str">
        <f t="shared" si="14"/>
        <v>1802234Remdesivir</v>
      </c>
      <c r="C928" s="92" t="s">
        <v>528</v>
      </c>
    </row>
    <row r="929" spans="1:3" x14ac:dyDescent="0.2">
      <c r="A929" s="92">
        <v>1802237</v>
      </c>
      <c r="B929" s="93" t="str">
        <f t="shared" si="14"/>
        <v>1802237High Flow Nasal Catheter</v>
      </c>
      <c r="C929" s="92" t="s">
        <v>525</v>
      </c>
    </row>
    <row r="930" spans="1:3" x14ac:dyDescent="0.2">
      <c r="A930" s="92">
        <v>1802237</v>
      </c>
      <c r="B930" s="93" t="str">
        <f t="shared" si="14"/>
        <v>1802237Ulinastatin</v>
      </c>
      <c r="C930" s="92" t="s">
        <v>523</v>
      </c>
    </row>
    <row r="931" spans="1:3" x14ac:dyDescent="0.2">
      <c r="A931" s="92">
        <v>1802237</v>
      </c>
      <c r="B931" s="93" t="str">
        <f t="shared" si="14"/>
        <v>1802237Remdesivir</v>
      </c>
      <c r="C931" s="92" t="s">
        <v>528</v>
      </c>
    </row>
    <row r="932" spans="1:3" x14ac:dyDescent="0.2">
      <c r="A932" s="92">
        <v>1802237</v>
      </c>
      <c r="B932" s="93" t="str">
        <f t="shared" si="14"/>
        <v>1802237ALBUMIN</v>
      </c>
      <c r="C932" s="92" t="s">
        <v>519</v>
      </c>
    </row>
    <row r="933" spans="1:3" x14ac:dyDescent="0.2">
      <c r="A933" s="92">
        <v>1802240</v>
      </c>
      <c r="B933" s="93" t="str">
        <f t="shared" si="14"/>
        <v>1802240MethylPrednisolone Sodium Succinate</v>
      </c>
      <c r="C933" s="92" t="s">
        <v>527</v>
      </c>
    </row>
    <row r="934" spans="1:3" x14ac:dyDescent="0.2">
      <c r="A934" s="92">
        <v>1802680</v>
      </c>
      <c r="B934" s="93" t="str">
        <f t="shared" si="14"/>
        <v>1802680Favipiravir</v>
      </c>
      <c r="C934" s="92" t="s">
        <v>531</v>
      </c>
    </row>
    <row r="935" spans="1:3" x14ac:dyDescent="0.2">
      <c r="A935" s="92">
        <v>1802680</v>
      </c>
      <c r="B935" s="93" t="str">
        <f t="shared" si="14"/>
        <v>1802680Vitamin C</v>
      </c>
      <c r="C935" s="92" t="s">
        <v>522</v>
      </c>
    </row>
    <row r="936" spans="1:3" x14ac:dyDescent="0.2">
      <c r="A936" s="92">
        <v>1802776</v>
      </c>
      <c r="B936" s="93" t="str">
        <f t="shared" si="14"/>
        <v>1802776Favipiravir</v>
      </c>
      <c r="C936" s="92" t="s">
        <v>531</v>
      </c>
    </row>
    <row r="937" spans="1:3" x14ac:dyDescent="0.2">
      <c r="A937" s="92">
        <v>1329249</v>
      </c>
      <c r="B937" s="93" t="str">
        <f t="shared" si="14"/>
        <v>1329249MethylPrednisolone Sodium Succinate</v>
      </c>
      <c r="C937" s="92" t="s">
        <v>527</v>
      </c>
    </row>
    <row r="938" spans="1:3" x14ac:dyDescent="0.2">
      <c r="A938" s="92">
        <v>573008</v>
      </c>
      <c r="B938" s="93" t="str">
        <f t="shared" si="14"/>
        <v>573008Dialysis</v>
      </c>
      <c r="C938" s="92" t="s">
        <v>520</v>
      </c>
    </row>
    <row r="939" spans="1:3" x14ac:dyDescent="0.2">
      <c r="A939" s="92">
        <v>1803720</v>
      </c>
      <c r="B939" s="93" t="str">
        <f t="shared" si="14"/>
        <v>1803720Vitamin C</v>
      </c>
      <c r="C939" s="92" t="s">
        <v>522</v>
      </c>
    </row>
    <row r="940" spans="1:3" x14ac:dyDescent="0.2">
      <c r="A940" s="92">
        <v>1803720</v>
      </c>
      <c r="B940" s="93" t="str">
        <f t="shared" si="14"/>
        <v>1803720MethylPrednisolone Sodium Succinate</v>
      </c>
      <c r="C940" s="92" t="s">
        <v>527</v>
      </c>
    </row>
    <row r="941" spans="1:3" x14ac:dyDescent="0.2">
      <c r="A941" s="92">
        <v>1803854</v>
      </c>
      <c r="B941" s="93" t="str">
        <f t="shared" si="14"/>
        <v>1803854Vitamin D3</v>
      </c>
      <c r="C941" s="92" t="s">
        <v>521</v>
      </c>
    </row>
    <row r="942" spans="1:3" x14ac:dyDescent="0.2">
      <c r="A942" s="92">
        <v>1803854</v>
      </c>
      <c r="B942" s="93" t="str">
        <f t="shared" si="14"/>
        <v>1803854MethylPrednisolone Sodium Succinate</v>
      </c>
      <c r="C942" s="92" t="s">
        <v>527</v>
      </c>
    </row>
    <row r="943" spans="1:3" x14ac:dyDescent="0.2">
      <c r="A943" s="92">
        <v>1803873</v>
      </c>
      <c r="B943" s="93" t="str">
        <f t="shared" si="14"/>
        <v>1803873Vitamin B</v>
      </c>
      <c r="C943" s="92" t="s">
        <v>524</v>
      </c>
    </row>
    <row r="944" spans="1:3" x14ac:dyDescent="0.2">
      <c r="A944" s="92">
        <v>1804169</v>
      </c>
      <c r="B944" s="93" t="str">
        <f t="shared" si="14"/>
        <v>1804169Vitamin B</v>
      </c>
      <c r="C944" s="92" t="s">
        <v>524</v>
      </c>
    </row>
    <row r="945" spans="1:3" x14ac:dyDescent="0.2">
      <c r="A945" s="92">
        <v>148912</v>
      </c>
      <c r="B945" s="93" t="str">
        <f t="shared" si="14"/>
        <v>148912Vitamin D3</v>
      </c>
      <c r="C945" s="92" t="s">
        <v>521</v>
      </c>
    </row>
    <row r="946" spans="1:3" x14ac:dyDescent="0.2">
      <c r="A946" s="92">
        <v>148912</v>
      </c>
      <c r="B946" s="93" t="str">
        <f t="shared" si="14"/>
        <v>148912MethylPrednisolone Sodium Succinate</v>
      </c>
      <c r="C946" s="92" t="s">
        <v>527</v>
      </c>
    </row>
    <row r="947" spans="1:3" x14ac:dyDescent="0.2">
      <c r="A947" s="92">
        <v>1804681</v>
      </c>
      <c r="B947" s="93" t="str">
        <f t="shared" si="14"/>
        <v>1804681Vitamin B</v>
      </c>
      <c r="C947" s="92" t="s">
        <v>524</v>
      </c>
    </row>
    <row r="948" spans="1:3" x14ac:dyDescent="0.2">
      <c r="A948" s="92">
        <v>1804685</v>
      </c>
      <c r="B948" s="93" t="str">
        <f t="shared" si="14"/>
        <v>1804685Vitamin B</v>
      </c>
      <c r="C948" s="92" t="s">
        <v>524</v>
      </c>
    </row>
    <row r="949" spans="1:3" x14ac:dyDescent="0.2">
      <c r="A949" s="92">
        <v>1804684</v>
      </c>
      <c r="B949" s="93" t="str">
        <f t="shared" si="14"/>
        <v>1804684Ventilator</v>
      </c>
      <c r="C949" s="92" t="s">
        <v>518</v>
      </c>
    </row>
    <row r="950" spans="1:3" x14ac:dyDescent="0.2">
      <c r="A950" s="92">
        <v>1804692</v>
      </c>
      <c r="B950" s="93" t="str">
        <f t="shared" si="14"/>
        <v>1804692Plasma Therapy</v>
      </c>
      <c r="C950" s="92" t="s">
        <v>532</v>
      </c>
    </row>
    <row r="951" spans="1:3" x14ac:dyDescent="0.2">
      <c r="A951" s="92">
        <v>1635823</v>
      </c>
      <c r="B951" s="93" t="str">
        <f t="shared" si="14"/>
        <v>1635823Vitamin B</v>
      </c>
      <c r="C951" s="92" t="s">
        <v>524</v>
      </c>
    </row>
    <row r="952" spans="1:3" x14ac:dyDescent="0.2">
      <c r="A952" s="92">
        <v>1804904</v>
      </c>
      <c r="B952" s="93" t="str">
        <f t="shared" si="14"/>
        <v>1804904Vitamin B</v>
      </c>
      <c r="C952" s="92" t="s">
        <v>524</v>
      </c>
    </row>
    <row r="953" spans="1:3" x14ac:dyDescent="0.2">
      <c r="A953" s="92">
        <v>235526</v>
      </c>
      <c r="B953" s="93" t="str">
        <f t="shared" si="14"/>
        <v>235526Dialysis</v>
      </c>
      <c r="C953" s="92" t="s">
        <v>520</v>
      </c>
    </row>
    <row r="954" spans="1:3" x14ac:dyDescent="0.2">
      <c r="A954" s="92">
        <v>1804953</v>
      </c>
      <c r="B954" s="93" t="str">
        <f t="shared" si="14"/>
        <v>1804953MethylPrednisolone Sodium Succinate</v>
      </c>
      <c r="C954" s="92" t="s">
        <v>527</v>
      </c>
    </row>
    <row r="955" spans="1:3" x14ac:dyDescent="0.2">
      <c r="A955" s="92">
        <v>582753</v>
      </c>
      <c r="B955" s="93" t="str">
        <f t="shared" si="14"/>
        <v>582753Dexamethasone</v>
      </c>
      <c r="C955" s="92" t="s">
        <v>529</v>
      </c>
    </row>
    <row r="956" spans="1:3" x14ac:dyDescent="0.2">
      <c r="A956" s="92">
        <v>1788886</v>
      </c>
      <c r="B956" s="93" t="str">
        <f t="shared" si="14"/>
        <v>1788886Vitamin C</v>
      </c>
      <c r="C956" s="92" t="s">
        <v>522</v>
      </c>
    </row>
    <row r="957" spans="1:3" x14ac:dyDescent="0.2">
      <c r="A957" s="92">
        <v>1675829</v>
      </c>
      <c r="B957" s="93" t="str">
        <f t="shared" si="14"/>
        <v>1675829Vitamin B</v>
      </c>
      <c r="C957" s="92" t="s">
        <v>524</v>
      </c>
    </row>
    <row r="958" spans="1:3" x14ac:dyDescent="0.2">
      <c r="A958" s="92">
        <v>581858</v>
      </c>
      <c r="B958" s="93" t="str">
        <f t="shared" si="14"/>
        <v>581858Ventilator</v>
      </c>
      <c r="C958" s="92" t="s">
        <v>518</v>
      </c>
    </row>
    <row r="959" spans="1:3" x14ac:dyDescent="0.2">
      <c r="A959" s="92">
        <v>1805123</v>
      </c>
      <c r="B959" s="93" t="str">
        <f t="shared" si="14"/>
        <v>1805123Vitamin B</v>
      </c>
      <c r="C959" s="92" t="s">
        <v>524</v>
      </c>
    </row>
    <row r="960" spans="1:3" x14ac:dyDescent="0.2">
      <c r="A960" s="92">
        <v>1805123</v>
      </c>
      <c r="B960" s="93" t="str">
        <f t="shared" si="14"/>
        <v>1805123Vitamin C</v>
      </c>
      <c r="C960" s="92" t="s">
        <v>522</v>
      </c>
    </row>
    <row r="961" spans="1:3" x14ac:dyDescent="0.2">
      <c r="A961" s="92">
        <v>64137</v>
      </c>
      <c r="B961" s="93" t="str">
        <f t="shared" si="14"/>
        <v>64137Vitamin C</v>
      </c>
      <c r="C961" s="92" t="s">
        <v>522</v>
      </c>
    </row>
    <row r="962" spans="1:3" x14ac:dyDescent="0.2">
      <c r="A962" s="92">
        <v>637502</v>
      </c>
      <c r="B962" s="93" t="str">
        <f t="shared" ref="B962:B1025" si="15">CONCATENATE(A962,C962)</f>
        <v>637502Vitamin B</v>
      </c>
      <c r="C962" s="92" t="s">
        <v>524</v>
      </c>
    </row>
    <row r="963" spans="1:3" x14ac:dyDescent="0.2">
      <c r="A963" s="92">
        <v>1805797</v>
      </c>
      <c r="B963" s="93" t="str">
        <f t="shared" si="15"/>
        <v>1805797Vitamin B</v>
      </c>
      <c r="C963" s="92" t="s">
        <v>524</v>
      </c>
    </row>
    <row r="964" spans="1:3" x14ac:dyDescent="0.2">
      <c r="A964" s="92">
        <v>1759624</v>
      </c>
      <c r="B964" s="93" t="str">
        <f t="shared" si="15"/>
        <v>1759624Vitamin D3</v>
      </c>
      <c r="C964" s="92" t="s">
        <v>521</v>
      </c>
    </row>
    <row r="965" spans="1:3" x14ac:dyDescent="0.2">
      <c r="A965" s="92">
        <v>1805828</v>
      </c>
      <c r="B965" s="93" t="str">
        <f t="shared" si="15"/>
        <v>1805828Vitamin C</v>
      </c>
      <c r="C965" s="92" t="s">
        <v>522</v>
      </c>
    </row>
    <row r="966" spans="1:3" x14ac:dyDescent="0.2">
      <c r="A966" s="92">
        <v>1784263</v>
      </c>
      <c r="B966" s="93" t="str">
        <f t="shared" si="15"/>
        <v>1784263Remdesivir</v>
      </c>
      <c r="C966" s="92" t="s">
        <v>528</v>
      </c>
    </row>
    <row r="967" spans="1:3" x14ac:dyDescent="0.2">
      <c r="A967" s="92">
        <v>1784263</v>
      </c>
      <c r="B967" s="93" t="str">
        <f t="shared" si="15"/>
        <v>1784263MethylPrednisolone Sodium Succinate</v>
      </c>
      <c r="C967" s="92" t="s">
        <v>527</v>
      </c>
    </row>
    <row r="968" spans="1:3" x14ac:dyDescent="0.2">
      <c r="A968" s="92">
        <v>1784286</v>
      </c>
      <c r="B968" s="93" t="str">
        <f t="shared" si="15"/>
        <v>1784286Vitamin B</v>
      </c>
      <c r="C968" s="92" t="s">
        <v>524</v>
      </c>
    </row>
    <row r="969" spans="1:3" x14ac:dyDescent="0.2">
      <c r="A969" s="92">
        <v>1784666</v>
      </c>
      <c r="B969" s="93" t="str">
        <f t="shared" si="15"/>
        <v>1784666Tocilizumab</v>
      </c>
      <c r="C969" s="92" t="s">
        <v>526</v>
      </c>
    </row>
    <row r="970" spans="1:3" x14ac:dyDescent="0.2">
      <c r="A970" s="92">
        <v>926039</v>
      </c>
      <c r="B970" s="93" t="str">
        <f t="shared" si="15"/>
        <v>926039Vitamin D3</v>
      </c>
      <c r="C970" s="92" t="s">
        <v>521</v>
      </c>
    </row>
    <row r="971" spans="1:3" x14ac:dyDescent="0.2">
      <c r="A971" s="92">
        <v>926039</v>
      </c>
      <c r="B971" s="93" t="str">
        <f t="shared" si="15"/>
        <v>926039MethylPrednisolone Sodium Succinate</v>
      </c>
      <c r="C971" s="92" t="s">
        <v>527</v>
      </c>
    </row>
    <row r="972" spans="1:3" x14ac:dyDescent="0.2">
      <c r="A972" s="92">
        <v>1785962</v>
      </c>
      <c r="B972" s="93" t="str">
        <f t="shared" si="15"/>
        <v>1785962Remdesivir</v>
      </c>
      <c r="C972" s="92" t="s">
        <v>528</v>
      </c>
    </row>
    <row r="973" spans="1:3" x14ac:dyDescent="0.2">
      <c r="A973" s="92">
        <v>1785994</v>
      </c>
      <c r="B973" s="93" t="str">
        <f t="shared" si="15"/>
        <v>1785994Ventilator</v>
      </c>
      <c r="C973" s="92" t="s">
        <v>518</v>
      </c>
    </row>
    <row r="974" spans="1:3" x14ac:dyDescent="0.2">
      <c r="A974" s="92">
        <v>1785154</v>
      </c>
      <c r="B974" s="93" t="str">
        <f t="shared" si="15"/>
        <v>1785154Dialysis</v>
      </c>
      <c r="C974" s="92" t="s">
        <v>520</v>
      </c>
    </row>
    <row r="975" spans="1:3" x14ac:dyDescent="0.2">
      <c r="A975" s="92">
        <v>1786769</v>
      </c>
      <c r="B975" s="93" t="str">
        <f t="shared" si="15"/>
        <v>1786769ALBUMIN</v>
      </c>
      <c r="C975" s="92" t="s">
        <v>519</v>
      </c>
    </row>
    <row r="976" spans="1:3" x14ac:dyDescent="0.2">
      <c r="A976" s="92">
        <v>1787404</v>
      </c>
      <c r="B976" s="93" t="str">
        <f t="shared" si="15"/>
        <v>1787404Vitamin D3</v>
      </c>
      <c r="C976" s="92" t="s">
        <v>521</v>
      </c>
    </row>
    <row r="977" spans="1:3" x14ac:dyDescent="0.2">
      <c r="A977" s="92">
        <v>1787845</v>
      </c>
      <c r="B977" s="93" t="str">
        <f t="shared" si="15"/>
        <v>1787845Vitamin C</v>
      </c>
      <c r="C977" s="92" t="s">
        <v>522</v>
      </c>
    </row>
    <row r="978" spans="1:3" x14ac:dyDescent="0.2">
      <c r="A978" s="92">
        <v>1788161</v>
      </c>
      <c r="B978" s="93" t="str">
        <f t="shared" si="15"/>
        <v>1788161High Flow Nasal Catheter</v>
      </c>
      <c r="C978" s="92" t="s">
        <v>525</v>
      </c>
    </row>
    <row r="979" spans="1:3" x14ac:dyDescent="0.2">
      <c r="A979" s="92">
        <v>190744</v>
      </c>
      <c r="B979" s="93" t="str">
        <f t="shared" si="15"/>
        <v>190744Vitamin C</v>
      </c>
      <c r="C979" s="92" t="s">
        <v>522</v>
      </c>
    </row>
    <row r="980" spans="1:3" x14ac:dyDescent="0.2">
      <c r="A980" s="92">
        <v>1788598</v>
      </c>
      <c r="B980" s="93" t="str">
        <f t="shared" si="15"/>
        <v>1788598Tocilizumab</v>
      </c>
      <c r="C980" s="92" t="s">
        <v>526</v>
      </c>
    </row>
    <row r="981" spans="1:3" x14ac:dyDescent="0.2">
      <c r="A981" s="92">
        <v>721828</v>
      </c>
      <c r="B981" s="93" t="str">
        <f t="shared" si="15"/>
        <v>721828Dialysis</v>
      </c>
      <c r="C981" s="92" t="s">
        <v>520</v>
      </c>
    </row>
    <row r="982" spans="1:3" x14ac:dyDescent="0.2">
      <c r="A982" s="92">
        <v>1789559</v>
      </c>
      <c r="B982" s="93" t="str">
        <f t="shared" si="15"/>
        <v>1789559Ventilator</v>
      </c>
      <c r="C982" s="92" t="s">
        <v>518</v>
      </c>
    </row>
    <row r="983" spans="1:3" x14ac:dyDescent="0.2">
      <c r="A983" s="92">
        <v>1627858</v>
      </c>
      <c r="B983" s="93" t="str">
        <f t="shared" si="15"/>
        <v>1627858Vitamin B</v>
      </c>
      <c r="C983" s="92" t="s">
        <v>524</v>
      </c>
    </row>
    <row r="984" spans="1:3" x14ac:dyDescent="0.2">
      <c r="A984" s="92">
        <v>1790115</v>
      </c>
      <c r="B984" s="93" t="str">
        <f t="shared" si="15"/>
        <v>1790115Vitamin C</v>
      </c>
      <c r="C984" s="92" t="s">
        <v>522</v>
      </c>
    </row>
    <row r="985" spans="1:3" x14ac:dyDescent="0.2">
      <c r="A985" s="92">
        <v>24382</v>
      </c>
      <c r="B985" s="93" t="str">
        <f t="shared" si="15"/>
        <v>24382ALBUMIN</v>
      </c>
      <c r="C985" s="92" t="s">
        <v>519</v>
      </c>
    </row>
    <row r="986" spans="1:3" x14ac:dyDescent="0.2">
      <c r="A986" s="92">
        <v>473473</v>
      </c>
      <c r="B986" s="93" t="str">
        <f t="shared" si="15"/>
        <v>473473MethylPrednisolone Sodium Succinate</v>
      </c>
      <c r="C986" s="92" t="s">
        <v>527</v>
      </c>
    </row>
    <row r="987" spans="1:3" x14ac:dyDescent="0.2">
      <c r="A987" s="92">
        <v>1790499</v>
      </c>
      <c r="B987" s="93" t="str">
        <f t="shared" si="15"/>
        <v>1790499Vitamin D3</v>
      </c>
      <c r="C987" s="92" t="s">
        <v>521</v>
      </c>
    </row>
    <row r="988" spans="1:3" x14ac:dyDescent="0.2">
      <c r="A988" s="92">
        <v>1713417</v>
      </c>
      <c r="B988" s="93" t="str">
        <f t="shared" si="15"/>
        <v>1713417Ventilator</v>
      </c>
      <c r="C988" s="92" t="s">
        <v>518</v>
      </c>
    </row>
    <row r="989" spans="1:3" x14ac:dyDescent="0.2">
      <c r="A989" s="92">
        <v>1791001</v>
      </c>
      <c r="B989" s="93" t="str">
        <f t="shared" si="15"/>
        <v>1791001Ulinastatin</v>
      </c>
      <c r="C989" s="92" t="s">
        <v>523</v>
      </c>
    </row>
    <row r="990" spans="1:3" x14ac:dyDescent="0.2">
      <c r="A990" s="92">
        <v>1783666</v>
      </c>
      <c r="B990" s="93" t="str">
        <f t="shared" si="15"/>
        <v>1783666Vitamin B</v>
      </c>
      <c r="C990" s="92" t="s">
        <v>524</v>
      </c>
    </row>
    <row r="991" spans="1:3" x14ac:dyDescent="0.2">
      <c r="A991" s="92">
        <v>1791200</v>
      </c>
      <c r="B991" s="93" t="str">
        <f t="shared" si="15"/>
        <v>1791200Remdesivir</v>
      </c>
      <c r="C991" s="92" t="s">
        <v>528</v>
      </c>
    </row>
    <row r="992" spans="1:3" x14ac:dyDescent="0.2">
      <c r="A992" s="92">
        <v>1792086</v>
      </c>
      <c r="B992" s="93" t="str">
        <f t="shared" si="15"/>
        <v>1792086Vitamin C</v>
      </c>
      <c r="C992" s="92" t="s">
        <v>522</v>
      </c>
    </row>
    <row r="993" spans="1:3" x14ac:dyDescent="0.2">
      <c r="A993" s="92">
        <v>1792143</v>
      </c>
      <c r="B993" s="93" t="str">
        <f t="shared" si="15"/>
        <v>1792143Vitamin B</v>
      </c>
      <c r="C993" s="92" t="s">
        <v>524</v>
      </c>
    </row>
    <row r="994" spans="1:3" x14ac:dyDescent="0.2">
      <c r="A994" s="92">
        <v>1792216</v>
      </c>
      <c r="B994" s="93" t="str">
        <f t="shared" si="15"/>
        <v>1792216Vitamin C</v>
      </c>
      <c r="C994" s="92" t="s">
        <v>522</v>
      </c>
    </row>
    <row r="995" spans="1:3" x14ac:dyDescent="0.2">
      <c r="A995" s="92">
        <v>1792206</v>
      </c>
      <c r="B995" s="93" t="str">
        <f t="shared" si="15"/>
        <v>1792206MethylPrednisolone Sodium Succinate</v>
      </c>
      <c r="C995" s="92" t="s">
        <v>527</v>
      </c>
    </row>
    <row r="996" spans="1:3" x14ac:dyDescent="0.2">
      <c r="A996" s="92">
        <v>1783400</v>
      </c>
      <c r="B996" s="93" t="str">
        <f t="shared" si="15"/>
        <v>1783400Vitamin D3</v>
      </c>
      <c r="C996" s="92" t="s">
        <v>521</v>
      </c>
    </row>
    <row r="997" spans="1:3" x14ac:dyDescent="0.2">
      <c r="A997" s="92">
        <v>1790858</v>
      </c>
      <c r="B997" s="93" t="str">
        <f t="shared" si="15"/>
        <v>1790858MethylPrednisolone Sodium Succinate</v>
      </c>
      <c r="C997" s="92" t="s">
        <v>527</v>
      </c>
    </row>
    <row r="998" spans="1:3" x14ac:dyDescent="0.2">
      <c r="A998" s="92">
        <v>1768801</v>
      </c>
      <c r="B998" s="93" t="str">
        <f t="shared" si="15"/>
        <v>1768801Remdesivir</v>
      </c>
      <c r="C998" s="92" t="s">
        <v>528</v>
      </c>
    </row>
    <row r="999" spans="1:3" x14ac:dyDescent="0.2">
      <c r="A999" s="92">
        <v>1768801</v>
      </c>
      <c r="B999" s="93" t="str">
        <f t="shared" si="15"/>
        <v>1768801Ventilator</v>
      </c>
      <c r="C999" s="92" t="s">
        <v>518</v>
      </c>
    </row>
    <row r="1000" spans="1:3" x14ac:dyDescent="0.2">
      <c r="A1000" s="92">
        <v>1793061</v>
      </c>
      <c r="B1000" s="93" t="str">
        <f t="shared" si="15"/>
        <v>1793061Vitamin B</v>
      </c>
      <c r="C1000" s="92" t="s">
        <v>524</v>
      </c>
    </row>
    <row r="1001" spans="1:3" x14ac:dyDescent="0.2">
      <c r="A1001" s="92">
        <v>1793080</v>
      </c>
      <c r="B1001" s="93" t="str">
        <f t="shared" si="15"/>
        <v>1793080ALBUMIN</v>
      </c>
      <c r="C1001" s="92" t="s">
        <v>519</v>
      </c>
    </row>
    <row r="1002" spans="1:3" x14ac:dyDescent="0.2">
      <c r="A1002" s="92">
        <v>1793080</v>
      </c>
      <c r="B1002" s="93" t="str">
        <f t="shared" si="15"/>
        <v>1793080MethylPrednisolone Sodium Succinate</v>
      </c>
      <c r="C1002" s="92" t="s">
        <v>527</v>
      </c>
    </row>
    <row r="1003" spans="1:3" x14ac:dyDescent="0.2">
      <c r="A1003" s="92">
        <v>7008</v>
      </c>
      <c r="B1003" s="93" t="str">
        <f t="shared" si="15"/>
        <v>7008Ventilator</v>
      </c>
      <c r="C1003" s="92" t="s">
        <v>518</v>
      </c>
    </row>
    <row r="1004" spans="1:3" x14ac:dyDescent="0.2">
      <c r="A1004" s="92">
        <v>1793746</v>
      </c>
      <c r="B1004" s="93" t="str">
        <f t="shared" si="15"/>
        <v>1793746Dexamethasone</v>
      </c>
      <c r="C1004" s="92" t="s">
        <v>529</v>
      </c>
    </row>
    <row r="1005" spans="1:3" x14ac:dyDescent="0.2">
      <c r="A1005" s="92">
        <v>1740276</v>
      </c>
      <c r="B1005" s="93" t="str">
        <f t="shared" si="15"/>
        <v>1740276High Flow Nasal Catheter</v>
      </c>
      <c r="C1005" s="92" t="s">
        <v>525</v>
      </c>
    </row>
    <row r="1006" spans="1:3" x14ac:dyDescent="0.2">
      <c r="A1006" s="92">
        <v>1740276</v>
      </c>
      <c r="B1006" s="93" t="str">
        <f t="shared" si="15"/>
        <v>1740276MethylPrednisolone Sodium Succinate</v>
      </c>
      <c r="C1006" s="92" t="s">
        <v>527</v>
      </c>
    </row>
    <row r="1007" spans="1:3" x14ac:dyDescent="0.2">
      <c r="A1007" s="92">
        <v>1793806</v>
      </c>
      <c r="B1007" s="93" t="str">
        <f t="shared" si="15"/>
        <v>1793806Vitamin B</v>
      </c>
      <c r="C1007" s="92" t="s">
        <v>524</v>
      </c>
    </row>
    <row r="1008" spans="1:3" x14ac:dyDescent="0.2">
      <c r="A1008" s="92">
        <v>1793952</v>
      </c>
      <c r="B1008" s="93" t="str">
        <f t="shared" si="15"/>
        <v>1793952MethylPrednisolone Sodium Succinate</v>
      </c>
      <c r="C1008" s="92" t="s">
        <v>527</v>
      </c>
    </row>
    <row r="1009" spans="1:3" x14ac:dyDescent="0.2">
      <c r="A1009" s="92">
        <v>1793916</v>
      </c>
      <c r="B1009" s="93" t="str">
        <f t="shared" si="15"/>
        <v>1793916Remdesivir</v>
      </c>
      <c r="C1009" s="92" t="s">
        <v>528</v>
      </c>
    </row>
    <row r="1010" spans="1:3" x14ac:dyDescent="0.2">
      <c r="A1010" s="92">
        <v>1637552</v>
      </c>
      <c r="B1010" s="93" t="str">
        <f t="shared" si="15"/>
        <v>1637552MethylPrednisolone Sodium Succinate</v>
      </c>
      <c r="C1010" s="92" t="s">
        <v>527</v>
      </c>
    </row>
    <row r="1011" spans="1:3" x14ac:dyDescent="0.2">
      <c r="A1011" s="92">
        <v>1793991</v>
      </c>
      <c r="B1011" s="93" t="str">
        <f t="shared" si="15"/>
        <v>1793991Vitamin C</v>
      </c>
      <c r="C1011" s="92" t="s">
        <v>522</v>
      </c>
    </row>
    <row r="1012" spans="1:3" x14ac:dyDescent="0.2">
      <c r="A1012" s="92">
        <v>1793998</v>
      </c>
      <c r="B1012" s="93" t="str">
        <f t="shared" si="15"/>
        <v>1793998Vitamin C</v>
      </c>
      <c r="C1012" s="92" t="s">
        <v>522</v>
      </c>
    </row>
    <row r="1013" spans="1:3" x14ac:dyDescent="0.2">
      <c r="A1013" s="92">
        <v>1793958</v>
      </c>
      <c r="B1013" s="93" t="str">
        <f t="shared" si="15"/>
        <v>1793958Tocilizumab</v>
      </c>
      <c r="C1013" s="92" t="s">
        <v>526</v>
      </c>
    </row>
    <row r="1014" spans="1:3" x14ac:dyDescent="0.2">
      <c r="A1014" s="92">
        <v>1793958</v>
      </c>
      <c r="B1014" s="93" t="str">
        <f t="shared" si="15"/>
        <v>1793958MethylPrednisolone Sodium Succinate</v>
      </c>
      <c r="C1014" s="92" t="s">
        <v>527</v>
      </c>
    </row>
    <row r="1015" spans="1:3" x14ac:dyDescent="0.2">
      <c r="A1015" s="92">
        <v>1117539</v>
      </c>
      <c r="B1015" s="93" t="str">
        <f t="shared" si="15"/>
        <v>1117539Remdesivir</v>
      </c>
      <c r="C1015" s="92" t="s">
        <v>528</v>
      </c>
    </row>
    <row r="1016" spans="1:3" x14ac:dyDescent="0.2">
      <c r="A1016" s="92">
        <v>1117539</v>
      </c>
      <c r="B1016" s="93" t="str">
        <f t="shared" si="15"/>
        <v>1117539Vitamin B</v>
      </c>
      <c r="C1016" s="92" t="s">
        <v>524</v>
      </c>
    </row>
    <row r="1017" spans="1:3" x14ac:dyDescent="0.2">
      <c r="A1017" s="92">
        <v>1794051</v>
      </c>
      <c r="B1017" s="93" t="str">
        <f t="shared" si="15"/>
        <v>1794051Remdesivir</v>
      </c>
      <c r="C1017" s="92" t="s">
        <v>528</v>
      </c>
    </row>
    <row r="1018" spans="1:3" x14ac:dyDescent="0.2">
      <c r="A1018" s="92">
        <v>1794082</v>
      </c>
      <c r="B1018" s="93" t="str">
        <f t="shared" si="15"/>
        <v>1794082Favipiravir</v>
      </c>
      <c r="C1018" s="92" t="s">
        <v>531</v>
      </c>
    </row>
    <row r="1019" spans="1:3" x14ac:dyDescent="0.2">
      <c r="A1019" s="92">
        <v>1794082</v>
      </c>
      <c r="B1019" s="93" t="str">
        <f t="shared" si="15"/>
        <v>1794082Methylprednisolone Acetate</v>
      </c>
      <c r="C1019" s="92" t="s">
        <v>530</v>
      </c>
    </row>
    <row r="1020" spans="1:3" x14ac:dyDescent="0.2">
      <c r="A1020" s="92">
        <v>1794818</v>
      </c>
      <c r="B1020" s="93" t="str">
        <f t="shared" si="15"/>
        <v>1794818Vitamin B</v>
      </c>
      <c r="C1020" s="92" t="s">
        <v>524</v>
      </c>
    </row>
    <row r="1021" spans="1:3" x14ac:dyDescent="0.2">
      <c r="A1021" s="92">
        <v>1794818</v>
      </c>
      <c r="B1021" s="93" t="str">
        <f t="shared" si="15"/>
        <v>1794818Vitamin D3</v>
      </c>
      <c r="C1021" s="92" t="s">
        <v>521</v>
      </c>
    </row>
    <row r="1022" spans="1:3" x14ac:dyDescent="0.2">
      <c r="A1022" s="92">
        <v>1794868</v>
      </c>
      <c r="B1022" s="93" t="str">
        <f t="shared" si="15"/>
        <v>1794868Remdesivir</v>
      </c>
      <c r="C1022" s="92" t="s">
        <v>528</v>
      </c>
    </row>
    <row r="1023" spans="1:3" x14ac:dyDescent="0.2">
      <c r="A1023" s="92">
        <v>1794868</v>
      </c>
      <c r="B1023" s="93" t="str">
        <f t="shared" si="15"/>
        <v>1794868Vitamin C</v>
      </c>
      <c r="C1023" s="92" t="s">
        <v>522</v>
      </c>
    </row>
    <row r="1024" spans="1:3" x14ac:dyDescent="0.2">
      <c r="A1024" s="92">
        <v>1794868</v>
      </c>
      <c r="B1024" s="93" t="str">
        <f t="shared" si="15"/>
        <v>1794868Methylprednisolone Acetate</v>
      </c>
      <c r="C1024" s="92" t="s">
        <v>530</v>
      </c>
    </row>
    <row r="1025" spans="1:3" x14ac:dyDescent="0.2">
      <c r="A1025" s="92">
        <v>1793744</v>
      </c>
      <c r="B1025" s="93" t="str">
        <f t="shared" si="15"/>
        <v>1793744Tocilizumab</v>
      </c>
      <c r="C1025" s="92" t="s">
        <v>526</v>
      </c>
    </row>
    <row r="1026" spans="1:3" x14ac:dyDescent="0.2">
      <c r="A1026" s="92">
        <v>1793744</v>
      </c>
      <c r="B1026" s="93" t="str">
        <f t="shared" ref="B1026:B1089" si="16">CONCATENATE(A1026,C1026)</f>
        <v>1793744Vitamin C</v>
      </c>
      <c r="C1026" s="92" t="s">
        <v>522</v>
      </c>
    </row>
    <row r="1027" spans="1:3" x14ac:dyDescent="0.2">
      <c r="A1027" s="92">
        <v>1795223</v>
      </c>
      <c r="B1027" s="93" t="str">
        <f t="shared" si="16"/>
        <v>1795223MethylPrednisolone Sodium Succinate</v>
      </c>
      <c r="C1027" s="92" t="s">
        <v>527</v>
      </c>
    </row>
    <row r="1028" spans="1:3" x14ac:dyDescent="0.2">
      <c r="A1028" s="92">
        <v>29622</v>
      </c>
      <c r="B1028" s="93" t="str">
        <f t="shared" si="16"/>
        <v>29622MethylPrednisolone Sodium Succinate</v>
      </c>
      <c r="C1028" s="92" t="s">
        <v>527</v>
      </c>
    </row>
    <row r="1029" spans="1:3" x14ac:dyDescent="0.2">
      <c r="A1029" s="92">
        <v>1795357</v>
      </c>
      <c r="B1029" s="93" t="str">
        <f t="shared" si="16"/>
        <v>1795357Dialysis</v>
      </c>
      <c r="C1029" s="92" t="s">
        <v>520</v>
      </c>
    </row>
    <row r="1030" spans="1:3" x14ac:dyDescent="0.2">
      <c r="A1030" s="92">
        <v>1795633</v>
      </c>
      <c r="B1030" s="93" t="str">
        <f t="shared" si="16"/>
        <v>1795633Vitamin D3</v>
      </c>
      <c r="C1030" s="92" t="s">
        <v>521</v>
      </c>
    </row>
    <row r="1031" spans="1:3" x14ac:dyDescent="0.2">
      <c r="A1031" s="92">
        <v>611529</v>
      </c>
      <c r="B1031" s="93" t="str">
        <f t="shared" si="16"/>
        <v>611529Ventilator</v>
      </c>
      <c r="C1031" s="92" t="s">
        <v>518</v>
      </c>
    </row>
    <row r="1032" spans="1:3" x14ac:dyDescent="0.2">
      <c r="A1032" s="92">
        <v>1103151</v>
      </c>
      <c r="B1032" s="93" t="str">
        <f t="shared" si="16"/>
        <v>1103151Vitamin C</v>
      </c>
      <c r="C1032" s="92" t="s">
        <v>522</v>
      </c>
    </row>
    <row r="1033" spans="1:3" x14ac:dyDescent="0.2">
      <c r="A1033" s="92">
        <v>199598</v>
      </c>
      <c r="B1033" s="93" t="str">
        <f t="shared" si="16"/>
        <v>199598Vitamin C</v>
      </c>
      <c r="C1033" s="92" t="s">
        <v>522</v>
      </c>
    </row>
    <row r="1034" spans="1:3" x14ac:dyDescent="0.2">
      <c r="A1034" s="92">
        <v>1796585</v>
      </c>
      <c r="B1034" s="93" t="str">
        <f t="shared" si="16"/>
        <v>1796585Remdesivir</v>
      </c>
      <c r="C1034" s="92" t="s">
        <v>528</v>
      </c>
    </row>
    <row r="1035" spans="1:3" x14ac:dyDescent="0.2">
      <c r="A1035" s="92">
        <v>1796585</v>
      </c>
      <c r="B1035" s="93" t="str">
        <f t="shared" si="16"/>
        <v>1796585Vitamin D3</v>
      </c>
      <c r="C1035" s="92" t="s">
        <v>521</v>
      </c>
    </row>
    <row r="1036" spans="1:3" x14ac:dyDescent="0.2">
      <c r="A1036" s="92">
        <v>1797064</v>
      </c>
      <c r="B1036" s="93" t="str">
        <f t="shared" si="16"/>
        <v>1797064Vitamin C</v>
      </c>
      <c r="C1036" s="92" t="s">
        <v>522</v>
      </c>
    </row>
    <row r="1037" spans="1:3" x14ac:dyDescent="0.2">
      <c r="A1037" s="92">
        <v>40626</v>
      </c>
      <c r="B1037" s="93" t="str">
        <f t="shared" si="16"/>
        <v>40626Vitamin B</v>
      </c>
      <c r="C1037" s="92" t="s">
        <v>524</v>
      </c>
    </row>
    <row r="1038" spans="1:3" x14ac:dyDescent="0.2">
      <c r="A1038" s="92">
        <v>40626</v>
      </c>
      <c r="B1038" s="93" t="str">
        <f t="shared" si="16"/>
        <v>40626Favipiravir</v>
      </c>
      <c r="C1038" s="92" t="s">
        <v>531</v>
      </c>
    </row>
    <row r="1039" spans="1:3" x14ac:dyDescent="0.2">
      <c r="A1039" s="92">
        <v>956266</v>
      </c>
      <c r="B1039" s="93" t="str">
        <f t="shared" si="16"/>
        <v>956266Vitamin C</v>
      </c>
      <c r="C1039" s="92" t="s">
        <v>522</v>
      </c>
    </row>
    <row r="1040" spans="1:3" x14ac:dyDescent="0.2">
      <c r="A1040" s="92">
        <v>92329</v>
      </c>
      <c r="B1040" s="93" t="str">
        <f t="shared" si="16"/>
        <v>92329MethylPrednisolone Sodium Succinate</v>
      </c>
      <c r="C1040" s="92" t="s">
        <v>527</v>
      </c>
    </row>
    <row r="1041" spans="1:3" x14ac:dyDescent="0.2">
      <c r="A1041" s="92">
        <v>1797388</v>
      </c>
      <c r="B1041" s="93" t="str">
        <f t="shared" si="16"/>
        <v>1797388Vitamin D3</v>
      </c>
      <c r="C1041" s="92" t="s">
        <v>521</v>
      </c>
    </row>
    <row r="1042" spans="1:3" x14ac:dyDescent="0.2">
      <c r="A1042" s="92">
        <v>1797562</v>
      </c>
      <c r="B1042" s="93" t="str">
        <f t="shared" si="16"/>
        <v>1797562Vitamin B</v>
      </c>
      <c r="C1042" s="92" t="s">
        <v>524</v>
      </c>
    </row>
    <row r="1043" spans="1:3" x14ac:dyDescent="0.2">
      <c r="A1043" s="92">
        <v>1797562</v>
      </c>
      <c r="B1043" s="93" t="str">
        <f t="shared" si="16"/>
        <v>1797562Dexamethasone</v>
      </c>
      <c r="C1043" s="92" t="s">
        <v>529</v>
      </c>
    </row>
    <row r="1044" spans="1:3" x14ac:dyDescent="0.2">
      <c r="A1044" s="92">
        <v>1798107</v>
      </c>
      <c r="B1044" s="93" t="str">
        <f t="shared" si="16"/>
        <v>1798107Remdesivir</v>
      </c>
      <c r="C1044" s="92" t="s">
        <v>528</v>
      </c>
    </row>
    <row r="1045" spans="1:3" x14ac:dyDescent="0.2">
      <c r="A1045" s="92">
        <v>1798185</v>
      </c>
      <c r="B1045" s="93" t="str">
        <f t="shared" si="16"/>
        <v>1798185Plasma Therapy</v>
      </c>
      <c r="C1045" s="92" t="s">
        <v>532</v>
      </c>
    </row>
    <row r="1046" spans="1:3" x14ac:dyDescent="0.2">
      <c r="A1046" s="92">
        <v>753227</v>
      </c>
      <c r="B1046" s="93" t="str">
        <f t="shared" si="16"/>
        <v>753227Vitamin B</v>
      </c>
      <c r="C1046" s="92" t="s">
        <v>524</v>
      </c>
    </row>
    <row r="1047" spans="1:3" x14ac:dyDescent="0.2">
      <c r="A1047" s="92">
        <v>753227</v>
      </c>
      <c r="B1047" s="93" t="str">
        <f t="shared" si="16"/>
        <v>753227Vitamin C</v>
      </c>
      <c r="C1047" s="92" t="s">
        <v>522</v>
      </c>
    </row>
    <row r="1048" spans="1:3" x14ac:dyDescent="0.2">
      <c r="A1048" s="92">
        <v>1798208</v>
      </c>
      <c r="B1048" s="93" t="str">
        <f t="shared" si="16"/>
        <v>1798208Remdesivir</v>
      </c>
      <c r="C1048" s="92" t="s">
        <v>528</v>
      </c>
    </row>
    <row r="1049" spans="1:3" x14ac:dyDescent="0.2">
      <c r="A1049" s="92">
        <v>1798242</v>
      </c>
      <c r="B1049" s="93" t="str">
        <f t="shared" si="16"/>
        <v>1798242Vitamin D3</v>
      </c>
      <c r="C1049" s="92" t="s">
        <v>521</v>
      </c>
    </row>
    <row r="1050" spans="1:3" x14ac:dyDescent="0.2">
      <c r="A1050" s="92">
        <v>1798246</v>
      </c>
      <c r="B1050" s="93" t="str">
        <f t="shared" si="16"/>
        <v>1798246Vitamin C</v>
      </c>
      <c r="C1050" s="92" t="s">
        <v>522</v>
      </c>
    </row>
    <row r="1051" spans="1:3" x14ac:dyDescent="0.2">
      <c r="A1051" s="92">
        <v>1798366</v>
      </c>
      <c r="B1051" s="93" t="str">
        <f t="shared" si="16"/>
        <v>1798366Remdesivir</v>
      </c>
      <c r="C1051" s="92" t="s">
        <v>528</v>
      </c>
    </row>
    <row r="1052" spans="1:3" x14ac:dyDescent="0.2">
      <c r="A1052" s="92">
        <v>1798888</v>
      </c>
      <c r="B1052" s="93" t="str">
        <f t="shared" si="16"/>
        <v>1798888Remdesivir</v>
      </c>
      <c r="C1052" s="92" t="s">
        <v>528</v>
      </c>
    </row>
    <row r="1053" spans="1:3" x14ac:dyDescent="0.2">
      <c r="A1053" s="92">
        <v>1799052</v>
      </c>
      <c r="B1053" s="93" t="str">
        <f t="shared" si="16"/>
        <v>1799052ALBUMIN</v>
      </c>
      <c r="C1053" s="92" t="s">
        <v>519</v>
      </c>
    </row>
    <row r="1054" spans="1:3" x14ac:dyDescent="0.2">
      <c r="A1054" s="92">
        <v>1799077</v>
      </c>
      <c r="B1054" s="93" t="str">
        <f t="shared" si="16"/>
        <v>1799077Vitamin D3</v>
      </c>
      <c r="C1054" s="92" t="s">
        <v>521</v>
      </c>
    </row>
    <row r="1055" spans="1:3" x14ac:dyDescent="0.2">
      <c r="A1055" s="92">
        <v>1799077</v>
      </c>
      <c r="B1055" s="93" t="str">
        <f t="shared" si="16"/>
        <v>1799077MethylPrednisolone Sodium Succinate</v>
      </c>
      <c r="C1055" s="92" t="s">
        <v>527</v>
      </c>
    </row>
    <row r="1056" spans="1:3" x14ac:dyDescent="0.2">
      <c r="A1056" s="92">
        <v>1799346</v>
      </c>
      <c r="B1056" s="93" t="str">
        <f t="shared" si="16"/>
        <v>1799346Vitamin B</v>
      </c>
      <c r="C1056" s="92" t="s">
        <v>524</v>
      </c>
    </row>
    <row r="1057" spans="1:3" x14ac:dyDescent="0.2">
      <c r="A1057" s="92">
        <v>1799346</v>
      </c>
      <c r="B1057" s="93" t="str">
        <f t="shared" si="16"/>
        <v>1799346Vitamin D3</v>
      </c>
      <c r="C1057" s="92" t="s">
        <v>521</v>
      </c>
    </row>
    <row r="1058" spans="1:3" x14ac:dyDescent="0.2">
      <c r="A1058" s="92">
        <v>1799224</v>
      </c>
      <c r="B1058" s="93" t="str">
        <f t="shared" si="16"/>
        <v>1799224Dexamethasone</v>
      </c>
      <c r="C1058" s="92" t="s">
        <v>529</v>
      </c>
    </row>
    <row r="1059" spans="1:3" x14ac:dyDescent="0.2">
      <c r="A1059" s="92">
        <v>1539531</v>
      </c>
      <c r="B1059" s="93" t="str">
        <f t="shared" si="16"/>
        <v>1539531Vitamin D3</v>
      </c>
      <c r="C1059" s="92" t="s">
        <v>521</v>
      </c>
    </row>
    <row r="1060" spans="1:3" x14ac:dyDescent="0.2">
      <c r="A1060" s="92">
        <v>1539531</v>
      </c>
      <c r="B1060" s="93" t="str">
        <f t="shared" si="16"/>
        <v>1539531MethylPrednisolone Sodium Succinate</v>
      </c>
      <c r="C1060" s="92" t="s">
        <v>527</v>
      </c>
    </row>
    <row r="1061" spans="1:3" x14ac:dyDescent="0.2">
      <c r="A1061" s="92">
        <v>1799558</v>
      </c>
      <c r="B1061" s="93" t="str">
        <f t="shared" si="16"/>
        <v>1799558Vitamin C</v>
      </c>
      <c r="C1061" s="92" t="s">
        <v>522</v>
      </c>
    </row>
    <row r="1062" spans="1:3" x14ac:dyDescent="0.2">
      <c r="A1062" s="92">
        <v>1799558</v>
      </c>
      <c r="B1062" s="93" t="str">
        <f t="shared" si="16"/>
        <v>1799558Methylprednisolone Acetate</v>
      </c>
      <c r="C1062" s="92" t="s">
        <v>530</v>
      </c>
    </row>
    <row r="1063" spans="1:3" x14ac:dyDescent="0.2">
      <c r="A1063" s="92">
        <v>76584</v>
      </c>
      <c r="B1063" s="93" t="str">
        <f t="shared" si="16"/>
        <v>76584Vitamin B</v>
      </c>
      <c r="C1063" s="92" t="s">
        <v>524</v>
      </c>
    </row>
    <row r="1064" spans="1:3" x14ac:dyDescent="0.2">
      <c r="A1064" s="92">
        <v>1799561</v>
      </c>
      <c r="B1064" s="93" t="str">
        <f t="shared" si="16"/>
        <v>1799561Vitamin B</v>
      </c>
      <c r="C1064" s="92" t="s">
        <v>524</v>
      </c>
    </row>
    <row r="1065" spans="1:3" x14ac:dyDescent="0.2">
      <c r="A1065" s="92">
        <v>307437</v>
      </c>
      <c r="B1065" s="93" t="str">
        <f t="shared" si="16"/>
        <v>307437Remdesivir</v>
      </c>
      <c r="C1065" s="92" t="s">
        <v>528</v>
      </c>
    </row>
    <row r="1066" spans="1:3" x14ac:dyDescent="0.2">
      <c r="A1066" s="92">
        <v>1799531</v>
      </c>
      <c r="B1066" s="93" t="str">
        <f t="shared" si="16"/>
        <v>1799531ALBUMIN</v>
      </c>
      <c r="C1066" s="92" t="s">
        <v>519</v>
      </c>
    </row>
    <row r="1067" spans="1:3" x14ac:dyDescent="0.2">
      <c r="A1067" s="92">
        <v>1799577</v>
      </c>
      <c r="B1067" s="93" t="str">
        <f t="shared" si="16"/>
        <v>1799577Remdesivir</v>
      </c>
      <c r="C1067" s="92" t="s">
        <v>528</v>
      </c>
    </row>
    <row r="1068" spans="1:3" x14ac:dyDescent="0.2">
      <c r="A1068" s="92">
        <v>526020</v>
      </c>
      <c r="B1068" s="93" t="str">
        <f t="shared" si="16"/>
        <v>526020MethylPrednisolone Sodium Succinate</v>
      </c>
      <c r="C1068" s="92" t="s">
        <v>527</v>
      </c>
    </row>
    <row r="1069" spans="1:3" x14ac:dyDescent="0.2">
      <c r="A1069" s="92">
        <v>1800018</v>
      </c>
      <c r="B1069" s="93" t="str">
        <f t="shared" si="16"/>
        <v>1800018Vitamin D3</v>
      </c>
      <c r="C1069" s="92" t="s">
        <v>521</v>
      </c>
    </row>
    <row r="1070" spans="1:3" x14ac:dyDescent="0.2">
      <c r="A1070" s="92">
        <v>79988</v>
      </c>
      <c r="B1070" s="93" t="str">
        <f t="shared" si="16"/>
        <v>79988Plasma Therapy</v>
      </c>
      <c r="C1070" s="92" t="s">
        <v>532</v>
      </c>
    </row>
    <row r="1071" spans="1:3" x14ac:dyDescent="0.2">
      <c r="A1071" s="92">
        <v>79988</v>
      </c>
      <c r="B1071" s="93" t="str">
        <f t="shared" si="16"/>
        <v>79988Vitamin B</v>
      </c>
      <c r="C1071" s="92" t="s">
        <v>524</v>
      </c>
    </row>
    <row r="1072" spans="1:3" x14ac:dyDescent="0.2">
      <c r="A1072" s="92">
        <v>1800411</v>
      </c>
      <c r="B1072" s="93" t="str">
        <f t="shared" si="16"/>
        <v>1800411Remdesivir</v>
      </c>
      <c r="C1072" s="92" t="s">
        <v>528</v>
      </c>
    </row>
    <row r="1073" spans="1:3" x14ac:dyDescent="0.2">
      <c r="A1073" s="92">
        <v>1800411</v>
      </c>
      <c r="B1073" s="93" t="str">
        <f t="shared" si="16"/>
        <v>1800411Vitamin C</v>
      </c>
      <c r="C1073" s="92" t="s">
        <v>522</v>
      </c>
    </row>
    <row r="1074" spans="1:3" x14ac:dyDescent="0.2">
      <c r="A1074" s="92">
        <v>1798780</v>
      </c>
      <c r="B1074" s="93" t="str">
        <f t="shared" si="16"/>
        <v>1798780Plasma Therapy</v>
      </c>
      <c r="C1074" s="92" t="s">
        <v>532</v>
      </c>
    </row>
    <row r="1075" spans="1:3" x14ac:dyDescent="0.2">
      <c r="A1075" s="92">
        <v>1800261</v>
      </c>
      <c r="B1075" s="93" t="str">
        <f t="shared" si="16"/>
        <v>1800261Remdesivir</v>
      </c>
      <c r="C1075" s="92" t="s">
        <v>528</v>
      </c>
    </row>
    <row r="1076" spans="1:3" x14ac:dyDescent="0.2">
      <c r="A1076" s="92">
        <v>1800261</v>
      </c>
      <c r="B1076" s="93" t="str">
        <f t="shared" si="16"/>
        <v>1800261Vitamin C</v>
      </c>
      <c r="C1076" s="92" t="s">
        <v>522</v>
      </c>
    </row>
    <row r="1077" spans="1:3" x14ac:dyDescent="0.2">
      <c r="A1077" s="92">
        <v>1801252</v>
      </c>
      <c r="B1077" s="93" t="str">
        <f t="shared" si="16"/>
        <v>1801252ALBUMIN</v>
      </c>
      <c r="C1077" s="92" t="s">
        <v>519</v>
      </c>
    </row>
    <row r="1078" spans="1:3" x14ac:dyDescent="0.2">
      <c r="A1078" s="92">
        <v>1801252</v>
      </c>
      <c r="B1078" s="93" t="str">
        <f t="shared" si="16"/>
        <v>1801252Vitamin D3</v>
      </c>
      <c r="C1078" s="92" t="s">
        <v>521</v>
      </c>
    </row>
    <row r="1079" spans="1:3" x14ac:dyDescent="0.2">
      <c r="A1079" s="92">
        <v>1801286</v>
      </c>
      <c r="B1079" s="93" t="str">
        <f t="shared" si="16"/>
        <v>1801286Vitamin B</v>
      </c>
      <c r="C1079" s="92" t="s">
        <v>524</v>
      </c>
    </row>
    <row r="1080" spans="1:3" x14ac:dyDescent="0.2">
      <c r="A1080" s="92">
        <v>1801280</v>
      </c>
      <c r="B1080" s="93" t="str">
        <f t="shared" si="16"/>
        <v>1801280Vitamin B</v>
      </c>
      <c r="C1080" s="92" t="s">
        <v>524</v>
      </c>
    </row>
    <row r="1081" spans="1:3" x14ac:dyDescent="0.2">
      <c r="A1081" s="92">
        <v>1801297</v>
      </c>
      <c r="B1081" s="93" t="str">
        <f t="shared" si="16"/>
        <v>1801297Tocilizumab</v>
      </c>
      <c r="C1081" s="92" t="s">
        <v>526</v>
      </c>
    </row>
    <row r="1082" spans="1:3" x14ac:dyDescent="0.2">
      <c r="A1082" s="92">
        <v>1801973</v>
      </c>
      <c r="B1082" s="93" t="str">
        <f t="shared" si="16"/>
        <v>1801973Favipiravir</v>
      </c>
      <c r="C1082" s="92" t="s">
        <v>531</v>
      </c>
    </row>
    <row r="1083" spans="1:3" x14ac:dyDescent="0.2">
      <c r="A1083" s="92">
        <v>1801973</v>
      </c>
      <c r="B1083" s="93" t="str">
        <f t="shared" si="16"/>
        <v>1801973Vitamin B</v>
      </c>
      <c r="C1083" s="92" t="s">
        <v>524</v>
      </c>
    </row>
    <row r="1084" spans="1:3" x14ac:dyDescent="0.2">
      <c r="A1084" s="92">
        <v>1801973</v>
      </c>
      <c r="B1084" s="93" t="str">
        <f t="shared" si="16"/>
        <v>1801973Vitamin D3</v>
      </c>
      <c r="C1084" s="92" t="s">
        <v>521</v>
      </c>
    </row>
    <row r="1085" spans="1:3" x14ac:dyDescent="0.2">
      <c r="A1085" s="92">
        <v>1802164</v>
      </c>
      <c r="B1085" s="93" t="str">
        <f t="shared" si="16"/>
        <v>1802164Dexamethasone</v>
      </c>
      <c r="C1085" s="92" t="s">
        <v>529</v>
      </c>
    </row>
    <row r="1086" spans="1:3" x14ac:dyDescent="0.2">
      <c r="A1086" s="92">
        <v>1802232</v>
      </c>
      <c r="B1086" s="93" t="str">
        <f t="shared" si="16"/>
        <v>1802232Vitamin B</v>
      </c>
      <c r="C1086" s="92" t="s">
        <v>524</v>
      </c>
    </row>
    <row r="1087" spans="1:3" x14ac:dyDescent="0.2">
      <c r="A1087" s="92">
        <v>1802244</v>
      </c>
      <c r="B1087" s="93" t="str">
        <f t="shared" si="16"/>
        <v>1802244Remdesivir</v>
      </c>
      <c r="C1087" s="92" t="s">
        <v>528</v>
      </c>
    </row>
    <row r="1088" spans="1:3" x14ac:dyDescent="0.2">
      <c r="A1088" s="92">
        <v>1802244</v>
      </c>
      <c r="B1088" s="93" t="str">
        <f t="shared" si="16"/>
        <v>1802244Vitamin C</v>
      </c>
      <c r="C1088" s="92" t="s">
        <v>522</v>
      </c>
    </row>
    <row r="1089" spans="1:3" x14ac:dyDescent="0.2">
      <c r="A1089" s="92">
        <v>1802776</v>
      </c>
      <c r="B1089" s="93" t="str">
        <f t="shared" si="16"/>
        <v>1802776Vitamin C</v>
      </c>
      <c r="C1089" s="92" t="s">
        <v>522</v>
      </c>
    </row>
    <row r="1090" spans="1:3" x14ac:dyDescent="0.2">
      <c r="A1090" s="92">
        <v>1329249</v>
      </c>
      <c r="B1090" s="93" t="str">
        <f t="shared" ref="B1090:B1153" si="17">CONCATENATE(A1090,C1090)</f>
        <v>1329249Vitamin B</v>
      </c>
      <c r="C1090" s="92" t="s">
        <v>524</v>
      </c>
    </row>
    <row r="1091" spans="1:3" x14ac:dyDescent="0.2">
      <c r="A1091" s="92">
        <v>844826</v>
      </c>
      <c r="B1091" s="93" t="str">
        <f t="shared" si="17"/>
        <v>844826Vitamin B</v>
      </c>
      <c r="C1091" s="92" t="s">
        <v>524</v>
      </c>
    </row>
    <row r="1092" spans="1:3" x14ac:dyDescent="0.2">
      <c r="A1092" s="92">
        <v>885499</v>
      </c>
      <c r="B1092" s="93" t="str">
        <f t="shared" si="17"/>
        <v>885499MethylPrednisolone Sodium Succinate</v>
      </c>
      <c r="C1092" s="92" t="s">
        <v>527</v>
      </c>
    </row>
    <row r="1093" spans="1:3" x14ac:dyDescent="0.2">
      <c r="A1093" s="92">
        <v>1803662</v>
      </c>
      <c r="B1093" s="93" t="str">
        <f t="shared" si="17"/>
        <v>1803662Vitamin B</v>
      </c>
      <c r="C1093" s="92" t="s">
        <v>524</v>
      </c>
    </row>
    <row r="1094" spans="1:3" x14ac:dyDescent="0.2">
      <c r="A1094" s="92">
        <v>471466</v>
      </c>
      <c r="B1094" s="93" t="str">
        <f t="shared" si="17"/>
        <v>471466Vitamin C</v>
      </c>
      <c r="C1094" s="92" t="s">
        <v>522</v>
      </c>
    </row>
    <row r="1095" spans="1:3" x14ac:dyDescent="0.2">
      <c r="A1095" s="92">
        <v>471466</v>
      </c>
      <c r="B1095" s="93" t="str">
        <f t="shared" si="17"/>
        <v>471466Vitamin B</v>
      </c>
      <c r="C1095" s="92" t="s">
        <v>524</v>
      </c>
    </row>
    <row r="1096" spans="1:3" x14ac:dyDescent="0.2">
      <c r="A1096" s="92">
        <v>776486</v>
      </c>
      <c r="B1096" s="93" t="str">
        <f t="shared" si="17"/>
        <v>776486Ventilator</v>
      </c>
      <c r="C1096" s="92" t="s">
        <v>518</v>
      </c>
    </row>
    <row r="1097" spans="1:3" x14ac:dyDescent="0.2">
      <c r="A1097" s="92">
        <v>1803854</v>
      </c>
      <c r="B1097" s="93" t="str">
        <f t="shared" si="17"/>
        <v>1803854Vitamin C</v>
      </c>
      <c r="C1097" s="92" t="s">
        <v>522</v>
      </c>
    </row>
    <row r="1098" spans="1:3" x14ac:dyDescent="0.2">
      <c r="A1098" s="92">
        <v>1803861</v>
      </c>
      <c r="B1098" s="93" t="str">
        <f t="shared" si="17"/>
        <v>1803861Vitamin C</v>
      </c>
      <c r="C1098" s="92" t="s">
        <v>522</v>
      </c>
    </row>
    <row r="1099" spans="1:3" x14ac:dyDescent="0.2">
      <c r="A1099" s="92">
        <v>1803870</v>
      </c>
      <c r="B1099" s="93" t="str">
        <f t="shared" si="17"/>
        <v>1803870Vitamin D3</v>
      </c>
      <c r="C1099" s="92" t="s">
        <v>521</v>
      </c>
    </row>
    <row r="1100" spans="1:3" x14ac:dyDescent="0.2">
      <c r="A1100" s="92">
        <v>1803870</v>
      </c>
      <c r="B1100" s="93" t="str">
        <f t="shared" si="17"/>
        <v>1803870MethylPrednisolone Sodium Succinate</v>
      </c>
      <c r="C1100" s="92" t="s">
        <v>527</v>
      </c>
    </row>
    <row r="1101" spans="1:3" x14ac:dyDescent="0.2">
      <c r="A1101" s="92">
        <v>1803865</v>
      </c>
      <c r="B1101" s="93" t="str">
        <f t="shared" si="17"/>
        <v>1803865Vitamin B</v>
      </c>
      <c r="C1101" s="92" t="s">
        <v>524</v>
      </c>
    </row>
    <row r="1102" spans="1:3" x14ac:dyDescent="0.2">
      <c r="A1102" s="92">
        <v>1804410</v>
      </c>
      <c r="B1102" s="93" t="str">
        <f t="shared" si="17"/>
        <v>1804410Vitamin C</v>
      </c>
      <c r="C1102" s="92" t="s">
        <v>522</v>
      </c>
    </row>
    <row r="1103" spans="1:3" x14ac:dyDescent="0.2">
      <c r="A1103" s="92">
        <v>1804372</v>
      </c>
      <c r="B1103" s="93" t="str">
        <f t="shared" si="17"/>
        <v>1804372Vitamin B</v>
      </c>
      <c r="C1103" s="92" t="s">
        <v>524</v>
      </c>
    </row>
    <row r="1104" spans="1:3" x14ac:dyDescent="0.2">
      <c r="A1104" s="92">
        <v>1111149</v>
      </c>
      <c r="B1104" s="93" t="str">
        <f t="shared" si="17"/>
        <v>1111149Vitamin C</v>
      </c>
      <c r="C1104" s="92" t="s">
        <v>522</v>
      </c>
    </row>
    <row r="1105" spans="1:3" x14ac:dyDescent="0.2">
      <c r="A1105" s="92">
        <v>1804656</v>
      </c>
      <c r="B1105" s="93" t="str">
        <f t="shared" si="17"/>
        <v>1804656MethylPrednisolone Sodium Succinate</v>
      </c>
      <c r="C1105" s="92" t="s">
        <v>527</v>
      </c>
    </row>
    <row r="1106" spans="1:3" x14ac:dyDescent="0.2">
      <c r="A1106" s="92">
        <v>1728132</v>
      </c>
      <c r="B1106" s="93" t="str">
        <f t="shared" si="17"/>
        <v>1728132Favipiravir</v>
      </c>
      <c r="C1106" s="92" t="s">
        <v>531</v>
      </c>
    </row>
    <row r="1107" spans="1:3" x14ac:dyDescent="0.2">
      <c r="A1107" s="92">
        <v>1804681</v>
      </c>
      <c r="B1107" s="93" t="str">
        <f t="shared" si="17"/>
        <v>1804681Vitamin D3</v>
      </c>
      <c r="C1107" s="92" t="s">
        <v>521</v>
      </c>
    </row>
    <row r="1108" spans="1:3" x14ac:dyDescent="0.2">
      <c r="A1108" s="92">
        <v>1804685</v>
      </c>
      <c r="B1108" s="93" t="str">
        <f t="shared" si="17"/>
        <v>1804685Dexamethasone</v>
      </c>
      <c r="C1108" s="92" t="s">
        <v>529</v>
      </c>
    </row>
    <row r="1109" spans="1:3" x14ac:dyDescent="0.2">
      <c r="A1109" s="92">
        <v>1804685</v>
      </c>
      <c r="B1109" s="93" t="str">
        <f t="shared" si="17"/>
        <v>1804685Vitamin D3</v>
      </c>
      <c r="C1109" s="92" t="s">
        <v>521</v>
      </c>
    </row>
    <row r="1110" spans="1:3" x14ac:dyDescent="0.2">
      <c r="A1110" s="92">
        <v>1804685</v>
      </c>
      <c r="B1110" s="93" t="str">
        <f t="shared" si="17"/>
        <v>1804685Vitamin C</v>
      </c>
      <c r="C1110" s="92" t="s">
        <v>522</v>
      </c>
    </row>
    <row r="1111" spans="1:3" x14ac:dyDescent="0.2">
      <c r="A1111" s="92">
        <v>1804692</v>
      </c>
      <c r="B1111" s="93" t="str">
        <f t="shared" si="17"/>
        <v>1804692Vitamin C</v>
      </c>
      <c r="C1111" s="92" t="s">
        <v>522</v>
      </c>
    </row>
    <row r="1112" spans="1:3" x14ac:dyDescent="0.2">
      <c r="A1112" s="92">
        <v>1635823</v>
      </c>
      <c r="B1112" s="93" t="str">
        <f t="shared" si="17"/>
        <v>1635823Ventilator</v>
      </c>
      <c r="C1112" s="92" t="s">
        <v>518</v>
      </c>
    </row>
    <row r="1113" spans="1:3" x14ac:dyDescent="0.2">
      <c r="A1113" s="92">
        <v>1804946</v>
      </c>
      <c r="B1113" s="93" t="str">
        <f t="shared" si="17"/>
        <v>1804946Tocilizumab</v>
      </c>
      <c r="C1113" s="92" t="s">
        <v>526</v>
      </c>
    </row>
    <row r="1114" spans="1:3" x14ac:dyDescent="0.2">
      <c r="A1114" s="92">
        <v>1804946</v>
      </c>
      <c r="B1114" s="93" t="str">
        <f t="shared" si="17"/>
        <v>1804946Vitamin B</v>
      </c>
      <c r="C1114" s="92" t="s">
        <v>524</v>
      </c>
    </row>
    <row r="1115" spans="1:3" x14ac:dyDescent="0.2">
      <c r="A1115" s="92">
        <v>1804946</v>
      </c>
      <c r="B1115" s="93" t="str">
        <f t="shared" si="17"/>
        <v>1804946Vitamin C</v>
      </c>
      <c r="C1115" s="92" t="s">
        <v>522</v>
      </c>
    </row>
    <row r="1116" spans="1:3" x14ac:dyDescent="0.2">
      <c r="A1116" s="92">
        <v>1030059</v>
      </c>
      <c r="B1116" s="93" t="str">
        <f t="shared" si="17"/>
        <v>1030059Vitamin C</v>
      </c>
      <c r="C1116" s="92" t="s">
        <v>522</v>
      </c>
    </row>
    <row r="1117" spans="1:3" x14ac:dyDescent="0.2">
      <c r="A1117" s="92">
        <v>235526</v>
      </c>
      <c r="B1117" s="93" t="str">
        <f t="shared" si="17"/>
        <v>235526MethylPrednisolone Sodium Succinate</v>
      </c>
      <c r="C1117" s="92" t="s">
        <v>527</v>
      </c>
    </row>
    <row r="1118" spans="1:3" x14ac:dyDescent="0.2">
      <c r="A1118" s="92">
        <v>582753</v>
      </c>
      <c r="B1118" s="93" t="str">
        <f t="shared" si="17"/>
        <v>582753Plasma Therapy</v>
      </c>
      <c r="C1118" s="92" t="s">
        <v>532</v>
      </c>
    </row>
    <row r="1119" spans="1:3" x14ac:dyDescent="0.2">
      <c r="A1119" s="92">
        <v>582753</v>
      </c>
      <c r="B1119" s="93" t="str">
        <f t="shared" si="17"/>
        <v>582753Vitamin D3</v>
      </c>
      <c r="C1119" s="92" t="s">
        <v>521</v>
      </c>
    </row>
    <row r="1120" spans="1:3" x14ac:dyDescent="0.2">
      <c r="A1120" s="92">
        <v>1805027</v>
      </c>
      <c r="B1120" s="93" t="str">
        <f t="shared" si="17"/>
        <v>1805027Vitamin D3</v>
      </c>
      <c r="C1120" s="92" t="s">
        <v>521</v>
      </c>
    </row>
    <row r="1121" spans="1:3" x14ac:dyDescent="0.2">
      <c r="A1121" s="92">
        <v>1805034</v>
      </c>
      <c r="B1121" s="93" t="str">
        <f t="shared" si="17"/>
        <v>1805034Favipiravir</v>
      </c>
      <c r="C1121" s="92" t="s">
        <v>531</v>
      </c>
    </row>
    <row r="1122" spans="1:3" x14ac:dyDescent="0.2">
      <c r="A1122" s="92">
        <v>64137</v>
      </c>
      <c r="B1122" s="93" t="str">
        <f t="shared" si="17"/>
        <v>64137Favipiravir</v>
      </c>
      <c r="C1122" s="92" t="s">
        <v>531</v>
      </c>
    </row>
    <row r="1123" spans="1:3" x14ac:dyDescent="0.2">
      <c r="A1123" s="92">
        <v>1805568</v>
      </c>
      <c r="B1123" s="93" t="str">
        <f t="shared" si="17"/>
        <v>1805568Vitamin D3</v>
      </c>
      <c r="C1123" s="92" t="s">
        <v>521</v>
      </c>
    </row>
    <row r="1124" spans="1:3" x14ac:dyDescent="0.2">
      <c r="A1124" s="92">
        <v>1805791</v>
      </c>
      <c r="B1124" s="93" t="str">
        <f t="shared" si="17"/>
        <v>1805791High Flow Nasal Catheter</v>
      </c>
      <c r="C1124" s="92" t="s">
        <v>525</v>
      </c>
    </row>
    <row r="1125" spans="1:3" x14ac:dyDescent="0.2">
      <c r="A1125" s="92">
        <v>1071757</v>
      </c>
      <c r="B1125" s="93" t="str">
        <f t="shared" si="17"/>
        <v>1071757Vitamin C</v>
      </c>
      <c r="C1125" s="92" t="s">
        <v>522</v>
      </c>
    </row>
    <row r="1126" spans="1:3" x14ac:dyDescent="0.2">
      <c r="A1126" s="92">
        <v>637502</v>
      </c>
      <c r="B1126" s="93" t="str">
        <f t="shared" si="17"/>
        <v>637502MethylPrednisolone Sodium Succinate</v>
      </c>
      <c r="C1126" s="92" t="s">
        <v>527</v>
      </c>
    </row>
    <row r="1127" spans="1:3" x14ac:dyDescent="0.2">
      <c r="A1127" s="92">
        <v>1805797</v>
      </c>
      <c r="B1127" s="93" t="str">
        <f t="shared" si="17"/>
        <v>1805797MethylPrednisolone Sodium Succinate</v>
      </c>
      <c r="C1127" s="92" t="s">
        <v>527</v>
      </c>
    </row>
    <row r="1128" spans="1:3" x14ac:dyDescent="0.2">
      <c r="A1128" s="92">
        <v>1805813</v>
      </c>
      <c r="B1128" s="93" t="str">
        <f t="shared" si="17"/>
        <v>1805813Vitamin B</v>
      </c>
      <c r="C1128" s="92" t="s">
        <v>524</v>
      </c>
    </row>
    <row r="1129" spans="1:3" x14ac:dyDescent="0.2">
      <c r="A1129" s="92">
        <v>1021307</v>
      </c>
      <c r="B1129" s="93" t="str">
        <f t="shared" si="17"/>
        <v>1021307Vitamin D3</v>
      </c>
      <c r="C1129" s="92" t="s">
        <v>521</v>
      </c>
    </row>
    <row r="1130" spans="1:3" x14ac:dyDescent="0.2">
      <c r="A1130" s="92">
        <v>287199</v>
      </c>
      <c r="B1130" s="93" t="str">
        <f t="shared" si="17"/>
        <v>287199Favipiravir</v>
      </c>
      <c r="C1130" s="92" t="s">
        <v>531</v>
      </c>
    </row>
    <row r="1131" spans="1:3" x14ac:dyDescent="0.2">
      <c r="A1131" s="92">
        <v>287199</v>
      </c>
      <c r="B1131" s="93" t="str">
        <f t="shared" si="17"/>
        <v>287199Vitamin D3</v>
      </c>
      <c r="C1131" s="92" t="s">
        <v>521</v>
      </c>
    </row>
    <row r="1132" spans="1:3" x14ac:dyDescent="0.2">
      <c r="A1132" s="92">
        <v>1805828</v>
      </c>
      <c r="B1132" s="93" t="str">
        <f t="shared" si="17"/>
        <v>1805828Vitamin B</v>
      </c>
      <c r="C1132" s="92" t="s">
        <v>524</v>
      </c>
    </row>
    <row r="1133" spans="1:3" x14ac:dyDescent="0.2">
      <c r="A1133" s="92">
        <v>1805828</v>
      </c>
      <c r="B1133" s="93" t="str">
        <f t="shared" si="17"/>
        <v>1805828Vitamin D3</v>
      </c>
      <c r="C1133" s="92" t="s">
        <v>521</v>
      </c>
    </row>
    <row r="1134" spans="1:3" x14ac:dyDescent="0.2">
      <c r="A1134" s="92">
        <v>1805828</v>
      </c>
      <c r="B1134" s="93" t="str">
        <f t="shared" si="17"/>
        <v>1805828MethylPrednisolone Sodium Succinate</v>
      </c>
      <c r="C1134" s="92" t="s">
        <v>527</v>
      </c>
    </row>
    <row r="1135" spans="1:3" x14ac:dyDescent="0.2">
      <c r="A1135" s="92">
        <v>1783967</v>
      </c>
      <c r="B1135" s="93" t="str">
        <f t="shared" si="17"/>
        <v>1783967Dialysis</v>
      </c>
      <c r="C1135" s="92" t="s">
        <v>520</v>
      </c>
    </row>
    <row r="1136" spans="1:3" x14ac:dyDescent="0.2">
      <c r="A1136" s="92">
        <v>1784286</v>
      </c>
      <c r="B1136" s="93" t="str">
        <f t="shared" si="17"/>
        <v>1784286Tocilizumab</v>
      </c>
      <c r="C1136" s="92" t="s">
        <v>526</v>
      </c>
    </row>
    <row r="1137" spans="1:3" x14ac:dyDescent="0.2">
      <c r="A1137" s="92" t="s">
        <v>540</v>
      </c>
      <c r="B1137" s="93" t="str">
        <f t="shared" si="17"/>
        <v>L10043021ALBUMIN</v>
      </c>
      <c r="C1137" s="92" t="s">
        <v>519</v>
      </c>
    </row>
    <row r="1138" spans="1:3" x14ac:dyDescent="0.2">
      <c r="A1138" s="92">
        <v>1783141</v>
      </c>
      <c r="B1138" s="93" t="str">
        <f t="shared" si="17"/>
        <v>1783141Vitamin B</v>
      </c>
      <c r="C1138" s="92" t="s">
        <v>524</v>
      </c>
    </row>
    <row r="1139" spans="1:3" x14ac:dyDescent="0.2">
      <c r="A1139" s="92">
        <v>1784666</v>
      </c>
      <c r="B1139" s="93" t="str">
        <f t="shared" si="17"/>
        <v>1784666Vitamin C</v>
      </c>
      <c r="C1139" s="92" t="s">
        <v>522</v>
      </c>
    </row>
    <row r="1140" spans="1:3" x14ac:dyDescent="0.2">
      <c r="A1140" s="92">
        <v>1784666</v>
      </c>
      <c r="B1140" s="93" t="str">
        <f t="shared" si="17"/>
        <v>1784666MethylPrednisolone Sodium Succinate</v>
      </c>
      <c r="C1140" s="92" t="s">
        <v>527</v>
      </c>
    </row>
    <row r="1141" spans="1:3" x14ac:dyDescent="0.2">
      <c r="A1141" s="92">
        <v>926039</v>
      </c>
      <c r="B1141" s="93" t="str">
        <f t="shared" si="17"/>
        <v>926039Vitamin B</v>
      </c>
      <c r="C1141" s="92" t="s">
        <v>524</v>
      </c>
    </row>
    <row r="1142" spans="1:3" x14ac:dyDescent="0.2">
      <c r="A1142" s="92">
        <v>1784491</v>
      </c>
      <c r="B1142" s="93" t="str">
        <f t="shared" si="17"/>
        <v>1784491Ventilator</v>
      </c>
      <c r="C1142" s="92" t="s">
        <v>518</v>
      </c>
    </row>
    <row r="1143" spans="1:3" x14ac:dyDescent="0.2">
      <c r="A1143" s="92">
        <v>462046</v>
      </c>
      <c r="B1143" s="93" t="str">
        <f t="shared" si="17"/>
        <v>462046Ventilator</v>
      </c>
      <c r="C1143" s="92" t="s">
        <v>518</v>
      </c>
    </row>
    <row r="1144" spans="1:3" x14ac:dyDescent="0.2">
      <c r="A1144" s="92">
        <v>1785962</v>
      </c>
      <c r="B1144" s="93" t="str">
        <f t="shared" si="17"/>
        <v>1785962Vitamin D3</v>
      </c>
      <c r="C1144" s="92" t="s">
        <v>521</v>
      </c>
    </row>
    <row r="1145" spans="1:3" x14ac:dyDescent="0.2">
      <c r="A1145" s="92">
        <v>1785994</v>
      </c>
      <c r="B1145" s="93" t="str">
        <f t="shared" si="17"/>
        <v>1785994Dexamethasone</v>
      </c>
      <c r="C1145" s="92" t="s">
        <v>529</v>
      </c>
    </row>
    <row r="1146" spans="1:3" x14ac:dyDescent="0.2">
      <c r="A1146" s="92">
        <v>1786023</v>
      </c>
      <c r="B1146" s="93" t="str">
        <f t="shared" si="17"/>
        <v>1786023Vitamin C</v>
      </c>
      <c r="C1146" s="92" t="s">
        <v>522</v>
      </c>
    </row>
    <row r="1147" spans="1:3" x14ac:dyDescent="0.2">
      <c r="A1147" s="92">
        <v>861066</v>
      </c>
      <c r="B1147" s="93" t="str">
        <f t="shared" si="17"/>
        <v>861066Vitamin D3</v>
      </c>
      <c r="C1147" s="92" t="s">
        <v>521</v>
      </c>
    </row>
    <row r="1148" spans="1:3" x14ac:dyDescent="0.2">
      <c r="A1148" s="92">
        <v>861066</v>
      </c>
      <c r="B1148" s="93" t="str">
        <f t="shared" si="17"/>
        <v>861066MethylPrednisolone Sodium Succinate</v>
      </c>
      <c r="C1148" s="92" t="s">
        <v>527</v>
      </c>
    </row>
    <row r="1149" spans="1:3" x14ac:dyDescent="0.2">
      <c r="A1149" s="92">
        <v>1786561</v>
      </c>
      <c r="B1149" s="93" t="str">
        <f t="shared" si="17"/>
        <v>1786561Ventilator</v>
      </c>
      <c r="C1149" s="92" t="s">
        <v>518</v>
      </c>
    </row>
    <row r="1150" spans="1:3" x14ac:dyDescent="0.2">
      <c r="A1150" s="92">
        <v>1786561</v>
      </c>
      <c r="B1150" s="93" t="str">
        <f t="shared" si="17"/>
        <v>1786561ALBUMIN</v>
      </c>
      <c r="C1150" s="92" t="s">
        <v>519</v>
      </c>
    </row>
    <row r="1151" spans="1:3" x14ac:dyDescent="0.2">
      <c r="A1151" s="92">
        <v>1786769</v>
      </c>
      <c r="B1151" s="93" t="str">
        <f t="shared" si="17"/>
        <v>1786769Dialysis</v>
      </c>
      <c r="C1151" s="92" t="s">
        <v>520</v>
      </c>
    </row>
    <row r="1152" spans="1:3" x14ac:dyDescent="0.2">
      <c r="A1152" s="92">
        <v>1280355</v>
      </c>
      <c r="B1152" s="93" t="str">
        <f t="shared" si="17"/>
        <v>1280355Favipiravir</v>
      </c>
      <c r="C1152" s="92" t="s">
        <v>531</v>
      </c>
    </row>
    <row r="1153" spans="1:3" x14ac:dyDescent="0.2">
      <c r="A1153" s="92">
        <v>1685496</v>
      </c>
      <c r="B1153" s="93" t="str">
        <f t="shared" si="17"/>
        <v>1685496Dialysis</v>
      </c>
      <c r="C1153" s="92" t="s">
        <v>520</v>
      </c>
    </row>
    <row r="1154" spans="1:3" x14ac:dyDescent="0.2">
      <c r="A1154" s="92">
        <v>1119568</v>
      </c>
      <c r="B1154" s="93" t="str">
        <f t="shared" ref="B1154:B1217" si="18">CONCATENATE(A1154,C1154)</f>
        <v>1119568Vitamin C</v>
      </c>
      <c r="C1154" s="92" t="s">
        <v>522</v>
      </c>
    </row>
    <row r="1155" spans="1:3" x14ac:dyDescent="0.2">
      <c r="A1155" s="92">
        <v>1788272</v>
      </c>
      <c r="B1155" s="93" t="str">
        <f t="shared" si="18"/>
        <v>1788272ALBUMIN</v>
      </c>
      <c r="C1155" s="92" t="s">
        <v>519</v>
      </c>
    </row>
    <row r="1156" spans="1:3" x14ac:dyDescent="0.2">
      <c r="A1156" s="92">
        <v>721828</v>
      </c>
      <c r="B1156" s="93" t="str">
        <f t="shared" si="18"/>
        <v>721828Hydrocortisone</v>
      </c>
      <c r="C1156" s="92" t="s">
        <v>536</v>
      </c>
    </row>
    <row r="1157" spans="1:3" x14ac:dyDescent="0.2">
      <c r="A1157" s="92">
        <v>721828</v>
      </c>
      <c r="B1157" s="93" t="str">
        <f t="shared" si="18"/>
        <v>721828ALBUMIN</v>
      </c>
      <c r="C1157" s="92" t="s">
        <v>519</v>
      </c>
    </row>
    <row r="1158" spans="1:3" x14ac:dyDescent="0.2">
      <c r="A1158" s="92">
        <v>1760538</v>
      </c>
      <c r="B1158" s="93" t="str">
        <f t="shared" si="18"/>
        <v>1760538Hydrocortisone</v>
      </c>
      <c r="C1158" s="92" t="s">
        <v>536</v>
      </c>
    </row>
    <row r="1159" spans="1:3" x14ac:dyDescent="0.2">
      <c r="A1159" s="92">
        <v>1789559</v>
      </c>
      <c r="B1159" s="93" t="str">
        <f t="shared" si="18"/>
        <v>1789559Dexamethasone</v>
      </c>
      <c r="C1159" s="92" t="s">
        <v>529</v>
      </c>
    </row>
    <row r="1160" spans="1:3" x14ac:dyDescent="0.2">
      <c r="A1160" s="92">
        <v>1627858</v>
      </c>
      <c r="B1160" s="93" t="str">
        <f t="shared" si="18"/>
        <v>1627858MethylPrednisolone Sodium Succinate</v>
      </c>
      <c r="C1160" s="92" t="s">
        <v>527</v>
      </c>
    </row>
    <row r="1161" spans="1:3" x14ac:dyDescent="0.2">
      <c r="A1161" s="92">
        <v>1627004</v>
      </c>
      <c r="B1161" s="93" t="str">
        <f t="shared" si="18"/>
        <v>1627004MethylPrednisolone Sodium Succinate</v>
      </c>
      <c r="C1161" s="92" t="s">
        <v>527</v>
      </c>
    </row>
    <row r="1162" spans="1:3" x14ac:dyDescent="0.2">
      <c r="A1162" s="92">
        <v>1335124</v>
      </c>
      <c r="B1162" s="93" t="str">
        <f t="shared" si="18"/>
        <v>1335124MethylPrednisolone Sodium Succinate</v>
      </c>
      <c r="C1162" s="92" t="s">
        <v>527</v>
      </c>
    </row>
    <row r="1163" spans="1:3" x14ac:dyDescent="0.2">
      <c r="A1163" s="92">
        <v>1790934</v>
      </c>
      <c r="B1163" s="93" t="str">
        <f t="shared" si="18"/>
        <v>1790934Vitamin C</v>
      </c>
      <c r="C1163" s="92" t="s">
        <v>522</v>
      </c>
    </row>
    <row r="1164" spans="1:3" x14ac:dyDescent="0.2">
      <c r="A1164" s="92">
        <v>1790928</v>
      </c>
      <c r="B1164" s="93" t="str">
        <f t="shared" si="18"/>
        <v>1790928Vitamin C</v>
      </c>
      <c r="C1164" s="92" t="s">
        <v>522</v>
      </c>
    </row>
    <row r="1165" spans="1:3" x14ac:dyDescent="0.2">
      <c r="A1165" s="92">
        <v>73567</v>
      </c>
      <c r="B1165" s="93" t="str">
        <f t="shared" si="18"/>
        <v>73567Vitamin B</v>
      </c>
      <c r="C1165" s="92" t="s">
        <v>524</v>
      </c>
    </row>
    <row r="1166" spans="1:3" x14ac:dyDescent="0.2">
      <c r="A1166" s="92">
        <v>1791400</v>
      </c>
      <c r="B1166" s="93" t="str">
        <f t="shared" si="18"/>
        <v>1791400MethylPrednisolone Sodium Succinate</v>
      </c>
      <c r="C1166" s="92" t="s">
        <v>527</v>
      </c>
    </row>
    <row r="1167" spans="1:3" x14ac:dyDescent="0.2">
      <c r="A1167" s="92">
        <v>1792086</v>
      </c>
      <c r="B1167" s="93" t="str">
        <f t="shared" si="18"/>
        <v>1792086Vitamin D3</v>
      </c>
      <c r="C1167" s="92" t="s">
        <v>521</v>
      </c>
    </row>
    <row r="1168" spans="1:3" x14ac:dyDescent="0.2">
      <c r="A1168" s="92">
        <v>1792090</v>
      </c>
      <c r="B1168" s="93" t="str">
        <f t="shared" si="18"/>
        <v>1792090Vitamin C</v>
      </c>
      <c r="C1168" s="92" t="s">
        <v>522</v>
      </c>
    </row>
    <row r="1169" spans="1:3" x14ac:dyDescent="0.2">
      <c r="A1169" s="92">
        <v>1792216</v>
      </c>
      <c r="B1169" s="93" t="str">
        <f t="shared" si="18"/>
        <v>1792216Vitamin B</v>
      </c>
      <c r="C1169" s="92" t="s">
        <v>524</v>
      </c>
    </row>
    <row r="1170" spans="1:3" x14ac:dyDescent="0.2">
      <c r="A1170" s="92">
        <v>1792216</v>
      </c>
      <c r="B1170" s="93" t="str">
        <f t="shared" si="18"/>
        <v>1792216Vitamin D3</v>
      </c>
      <c r="C1170" s="92" t="s">
        <v>521</v>
      </c>
    </row>
    <row r="1171" spans="1:3" x14ac:dyDescent="0.2">
      <c r="A1171" s="92">
        <v>1792719</v>
      </c>
      <c r="B1171" s="93" t="str">
        <f t="shared" si="18"/>
        <v>1792719Remdesivir</v>
      </c>
      <c r="C1171" s="92" t="s">
        <v>528</v>
      </c>
    </row>
    <row r="1172" spans="1:3" x14ac:dyDescent="0.2">
      <c r="A1172" s="92">
        <v>1792719</v>
      </c>
      <c r="B1172" s="93" t="str">
        <f t="shared" si="18"/>
        <v>1792719Vitamin B</v>
      </c>
      <c r="C1172" s="92" t="s">
        <v>524</v>
      </c>
    </row>
    <row r="1173" spans="1:3" x14ac:dyDescent="0.2">
      <c r="A1173" s="92">
        <v>1768801</v>
      </c>
      <c r="B1173" s="93" t="str">
        <f t="shared" si="18"/>
        <v>1768801Dexamethasone</v>
      </c>
      <c r="C1173" s="92" t="s">
        <v>529</v>
      </c>
    </row>
    <row r="1174" spans="1:3" x14ac:dyDescent="0.2">
      <c r="A1174" s="92">
        <v>1793030</v>
      </c>
      <c r="B1174" s="93" t="str">
        <f t="shared" si="18"/>
        <v>1793030Remdesivir</v>
      </c>
      <c r="C1174" s="92" t="s">
        <v>528</v>
      </c>
    </row>
    <row r="1175" spans="1:3" x14ac:dyDescent="0.2">
      <c r="A1175" s="92">
        <v>1793030</v>
      </c>
      <c r="B1175" s="93" t="str">
        <f t="shared" si="18"/>
        <v>1793030Tocilizumab</v>
      </c>
      <c r="C1175" s="92" t="s">
        <v>526</v>
      </c>
    </row>
    <row r="1176" spans="1:3" x14ac:dyDescent="0.2">
      <c r="A1176" s="92">
        <v>1793061</v>
      </c>
      <c r="B1176" s="93" t="str">
        <f t="shared" si="18"/>
        <v>1793061Vitamin D3</v>
      </c>
      <c r="C1176" s="92" t="s">
        <v>521</v>
      </c>
    </row>
    <row r="1177" spans="1:3" x14ac:dyDescent="0.2">
      <c r="A1177" s="92">
        <v>7008</v>
      </c>
      <c r="B1177" s="93" t="str">
        <f t="shared" si="18"/>
        <v>7008Plasma Therapy</v>
      </c>
      <c r="C1177" s="92" t="s">
        <v>532</v>
      </c>
    </row>
    <row r="1178" spans="1:3" x14ac:dyDescent="0.2">
      <c r="A1178" s="92">
        <v>1793665</v>
      </c>
      <c r="B1178" s="93" t="str">
        <f t="shared" si="18"/>
        <v>1793665Methylprednisolone Acetate</v>
      </c>
      <c r="C1178" s="92" t="s">
        <v>530</v>
      </c>
    </row>
    <row r="1179" spans="1:3" x14ac:dyDescent="0.2">
      <c r="A1179" s="92">
        <v>285651</v>
      </c>
      <c r="B1179" s="93" t="str">
        <f t="shared" si="18"/>
        <v>285651Vitamin D3</v>
      </c>
      <c r="C1179" s="92" t="s">
        <v>521</v>
      </c>
    </row>
    <row r="1180" spans="1:3" x14ac:dyDescent="0.2">
      <c r="A1180" s="92">
        <v>1793806</v>
      </c>
      <c r="B1180" s="93" t="str">
        <f t="shared" si="18"/>
        <v>1793806Vitamin C</v>
      </c>
      <c r="C1180" s="92" t="s">
        <v>522</v>
      </c>
    </row>
    <row r="1181" spans="1:3" x14ac:dyDescent="0.2">
      <c r="A1181" s="92">
        <v>1793799</v>
      </c>
      <c r="B1181" s="93" t="str">
        <f t="shared" si="18"/>
        <v>1793799Ulinastatin</v>
      </c>
      <c r="C1181" s="92" t="s">
        <v>523</v>
      </c>
    </row>
    <row r="1182" spans="1:3" x14ac:dyDescent="0.2">
      <c r="A1182" s="92">
        <v>1793952</v>
      </c>
      <c r="B1182" s="93" t="str">
        <f t="shared" si="18"/>
        <v>1793952Vitamin C</v>
      </c>
      <c r="C1182" s="92" t="s">
        <v>522</v>
      </c>
    </row>
    <row r="1183" spans="1:3" x14ac:dyDescent="0.2">
      <c r="A1183" s="92">
        <v>1793916</v>
      </c>
      <c r="B1183" s="93" t="str">
        <f t="shared" si="18"/>
        <v>1793916Vitamin D3</v>
      </c>
      <c r="C1183" s="92" t="s">
        <v>521</v>
      </c>
    </row>
    <row r="1184" spans="1:3" x14ac:dyDescent="0.2">
      <c r="A1184" s="92">
        <v>1637552</v>
      </c>
      <c r="B1184" s="93" t="str">
        <f t="shared" si="18"/>
        <v>1637552Dialysis</v>
      </c>
      <c r="C1184" s="92" t="s">
        <v>520</v>
      </c>
    </row>
    <row r="1185" spans="1:3" x14ac:dyDescent="0.2">
      <c r="A1185" s="92">
        <v>1637552</v>
      </c>
      <c r="B1185" s="93" t="str">
        <f t="shared" si="18"/>
        <v>1637552Vitamin B</v>
      </c>
      <c r="C1185" s="92" t="s">
        <v>524</v>
      </c>
    </row>
    <row r="1186" spans="1:3" x14ac:dyDescent="0.2">
      <c r="A1186" s="92">
        <v>1793958</v>
      </c>
      <c r="B1186" s="93" t="str">
        <f t="shared" si="18"/>
        <v>1793958Vitamin C</v>
      </c>
      <c r="C1186" s="92" t="s">
        <v>522</v>
      </c>
    </row>
    <row r="1187" spans="1:3" x14ac:dyDescent="0.2">
      <c r="A1187" s="92">
        <v>1117539</v>
      </c>
      <c r="B1187" s="93" t="str">
        <f t="shared" si="18"/>
        <v>1117539MethylPrednisolone Sodium Succinate</v>
      </c>
      <c r="C1187" s="92" t="s">
        <v>527</v>
      </c>
    </row>
    <row r="1188" spans="1:3" x14ac:dyDescent="0.2">
      <c r="A1188" s="92">
        <v>1794082</v>
      </c>
      <c r="B1188" s="93" t="str">
        <f t="shared" si="18"/>
        <v>1794082Ivermectin</v>
      </c>
      <c r="C1188" s="92" t="s">
        <v>533</v>
      </c>
    </row>
    <row r="1189" spans="1:3" x14ac:dyDescent="0.2">
      <c r="A1189" s="92">
        <v>17647</v>
      </c>
      <c r="B1189" s="93" t="str">
        <f t="shared" si="18"/>
        <v>17647Dexamethasone</v>
      </c>
      <c r="C1189" s="92" t="s">
        <v>529</v>
      </c>
    </row>
    <row r="1190" spans="1:3" x14ac:dyDescent="0.2">
      <c r="A1190" s="92">
        <v>17647</v>
      </c>
      <c r="B1190" s="93" t="str">
        <f t="shared" si="18"/>
        <v>17647Vitamin B</v>
      </c>
      <c r="C1190" s="92" t="s">
        <v>524</v>
      </c>
    </row>
    <row r="1191" spans="1:3" x14ac:dyDescent="0.2">
      <c r="A1191" s="92">
        <v>17647</v>
      </c>
      <c r="B1191" s="93" t="str">
        <f t="shared" si="18"/>
        <v>17647Vitamin D3</v>
      </c>
      <c r="C1191" s="92" t="s">
        <v>521</v>
      </c>
    </row>
    <row r="1192" spans="1:3" x14ac:dyDescent="0.2">
      <c r="A1192" s="92">
        <v>17647</v>
      </c>
      <c r="B1192" s="93" t="str">
        <f t="shared" si="18"/>
        <v>17647Vitamin C</v>
      </c>
      <c r="C1192" s="92" t="s">
        <v>522</v>
      </c>
    </row>
    <row r="1193" spans="1:3" x14ac:dyDescent="0.2">
      <c r="A1193" s="92">
        <v>17647</v>
      </c>
      <c r="B1193" s="93" t="str">
        <f t="shared" si="18"/>
        <v>17647MethylPrednisolone Sodium Succinate</v>
      </c>
      <c r="C1193" s="92" t="s">
        <v>527</v>
      </c>
    </row>
    <row r="1194" spans="1:3" x14ac:dyDescent="0.2">
      <c r="A1194" s="92">
        <v>768176</v>
      </c>
      <c r="B1194" s="93" t="str">
        <f t="shared" si="18"/>
        <v>768176Remdesivir</v>
      </c>
      <c r="C1194" s="92" t="s">
        <v>528</v>
      </c>
    </row>
    <row r="1195" spans="1:3" x14ac:dyDescent="0.2">
      <c r="A1195" s="92">
        <v>768176</v>
      </c>
      <c r="B1195" s="93" t="str">
        <f t="shared" si="18"/>
        <v>768176Vitamin B</v>
      </c>
      <c r="C1195" s="92" t="s">
        <v>524</v>
      </c>
    </row>
    <row r="1196" spans="1:3" x14ac:dyDescent="0.2">
      <c r="A1196" s="92">
        <v>768176</v>
      </c>
      <c r="B1196" s="93" t="str">
        <f t="shared" si="18"/>
        <v>768176Vitamin D3</v>
      </c>
      <c r="C1196" s="92" t="s">
        <v>521</v>
      </c>
    </row>
    <row r="1197" spans="1:3" x14ac:dyDescent="0.2">
      <c r="A1197" s="92">
        <v>768176</v>
      </c>
      <c r="B1197" s="93" t="str">
        <f t="shared" si="18"/>
        <v>768176Vitamin C</v>
      </c>
      <c r="C1197" s="92" t="s">
        <v>522</v>
      </c>
    </row>
    <row r="1198" spans="1:3" x14ac:dyDescent="0.2">
      <c r="A1198" s="92">
        <v>1793744</v>
      </c>
      <c r="B1198" s="93" t="str">
        <f t="shared" si="18"/>
        <v>1793744MethylPrednisolone Sodium Succinate</v>
      </c>
      <c r="C1198" s="92" t="s">
        <v>527</v>
      </c>
    </row>
    <row r="1199" spans="1:3" x14ac:dyDescent="0.2">
      <c r="A1199" s="92">
        <v>1795223</v>
      </c>
      <c r="B1199" s="93" t="str">
        <f t="shared" si="18"/>
        <v>1795223Vitamin B</v>
      </c>
      <c r="C1199" s="92" t="s">
        <v>524</v>
      </c>
    </row>
    <row r="1200" spans="1:3" x14ac:dyDescent="0.2">
      <c r="A1200" s="92">
        <v>1795223</v>
      </c>
      <c r="B1200" s="93" t="str">
        <f t="shared" si="18"/>
        <v>1795223Vitamin C</v>
      </c>
      <c r="C1200" s="92" t="s">
        <v>522</v>
      </c>
    </row>
    <row r="1201" spans="1:3" x14ac:dyDescent="0.2">
      <c r="A1201" s="92">
        <v>29622</v>
      </c>
      <c r="B1201" s="93" t="str">
        <f t="shared" si="18"/>
        <v>29622Remdesivir</v>
      </c>
      <c r="C1201" s="92" t="s">
        <v>528</v>
      </c>
    </row>
    <row r="1202" spans="1:3" x14ac:dyDescent="0.2">
      <c r="A1202" s="92">
        <v>1795551</v>
      </c>
      <c r="B1202" s="93" t="str">
        <f t="shared" si="18"/>
        <v>1795551Vitamin C</v>
      </c>
      <c r="C1202" s="92" t="s">
        <v>522</v>
      </c>
    </row>
    <row r="1203" spans="1:3" x14ac:dyDescent="0.2">
      <c r="A1203" s="92">
        <v>1795633</v>
      </c>
      <c r="B1203" s="93" t="str">
        <f t="shared" si="18"/>
        <v>1795633Remdesivir</v>
      </c>
      <c r="C1203" s="92" t="s">
        <v>528</v>
      </c>
    </row>
    <row r="1204" spans="1:3" x14ac:dyDescent="0.2">
      <c r="A1204" s="92">
        <v>1795633</v>
      </c>
      <c r="B1204" s="93" t="str">
        <f t="shared" si="18"/>
        <v>1795633MethylPrednisolone Sodium Succinate</v>
      </c>
      <c r="C1204" s="92" t="s">
        <v>527</v>
      </c>
    </row>
    <row r="1205" spans="1:3" x14ac:dyDescent="0.2">
      <c r="A1205" s="92">
        <v>1796446</v>
      </c>
      <c r="B1205" s="93" t="str">
        <f t="shared" si="18"/>
        <v>1796446Favipiravir</v>
      </c>
      <c r="C1205" s="92" t="s">
        <v>531</v>
      </c>
    </row>
    <row r="1206" spans="1:3" x14ac:dyDescent="0.2">
      <c r="A1206" s="92">
        <v>1103151</v>
      </c>
      <c r="B1206" s="93" t="str">
        <f t="shared" si="18"/>
        <v>1103151Remdesivir</v>
      </c>
      <c r="C1206" s="92" t="s">
        <v>528</v>
      </c>
    </row>
    <row r="1207" spans="1:3" x14ac:dyDescent="0.2">
      <c r="A1207" s="92">
        <v>199598</v>
      </c>
      <c r="B1207" s="93" t="str">
        <f t="shared" si="18"/>
        <v>199598Vitamin D3</v>
      </c>
      <c r="C1207" s="92" t="s">
        <v>521</v>
      </c>
    </row>
    <row r="1208" spans="1:3" x14ac:dyDescent="0.2">
      <c r="A1208" s="92">
        <v>1796587</v>
      </c>
      <c r="B1208" s="93" t="str">
        <f t="shared" si="18"/>
        <v>1796587MethylPrednisolone Sodium Succinate</v>
      </c>
      <c r="C1208" s="92" t="s">
        <v>527</v>
      </c>
    </row>
    <row r="1209" spans="1:3" x14ac:dyDescent="0.2">
      <c r="A1209" s="92">
        <v>1796588</v>
      </c>
      <c r="B1209" s="93" t="str">
        <f t="shared" si="18"/>
        <v>1796588MethylPrednisolone Sodium Succinate</v>
      </c>
      <c r="C1209" s="92" t="s">
        <v>527</v>
      </c>
    </row>
    <row r="1210" spans="1:3" x14ac:dyDescent="0.2">
      <c r="A1210" s="92">
        <v>1271890</v>
      </c>
      <c r="B1210" s="93" t="str">
        <f t="shared" si="18"/>
        <v>1271890Remdesivir</v>
      </c>
      <c r="C1210" s="92" t="s">
        <v>528</v>
      </c>
    </row>
    <row r="1211" spans="1:3" x14ac:dyDescent="0.2">
      <c r="A1211" s="92">
        <v>1432326</v>
      </c>
      <c r="B1211" s="93" t="str">
        <f t="shared" si="18"/>
        <v>1432326Vitamin B</v>
      </c>
      <c r="C1211" s="92" t="s">
        <v>524</v>
      </c>
    </row>
    <row r="1212" spans="1:3" x14ac:dyDescent="0.2">
      <c r="A1212" s="92">
        <v>1797410</v>
      </c>
      <c r="B1212" s="93" t="str">
        <f t="shared" si="18"/>
        <v>1797410Remdesivir</v>
      </c>
      <c r="C1212" s="92" t="s">
        <v>528</v>
      </c>
    </row>
    <row r="1213" spans="1:3" x14ac:dyDescent="0.2">
      <c r="A1213" s="92">
        <v>1798107</v>
      </c>
      <c r="B1213" s="93" t="str">
        <f t="shared" si="18"/>
        <v>1798107MethylPrednisolone Sodium Succinate</v>
      </c>
      <c r="C1213" s="92" t="s">
        <v>527</v>
      </c>
    </row>
    <row r="1214" spans="1:3" x14ac:dyDescent="0.2">
      <c r="A1214" s="92">
        <v>1798185</v>
      </c>
      <c r="B1214" s="93" t="str">
        <f t="shared" si="18"/>
        <v>1798185Remdesivir</v>
      </c>
      <c r="C1214" s="92" t="s">
        <v>528</v>
      </c>
    </row>
    <row r="1215" spans="1:3" x14ac:dyDescent="0.2">
      <c r="A1215" s="92">
        <v>1798185</v>
      </c>
      <c r="B1215" s="93" t="str">
        <f t="shared" si="18"/>
        <v>1798185Vitamin B</v>
      </c>
      <c r="C1215" s="92" t="s">
        <v>524</v>
      </c>
    </row>
    <row r="1216" spans="1:3" x14ac:dyDescent="0.2">
      <c r="A1216" s="92">
        <v>1798185</v>
      </c>
      <c r="B1216" s="93" t="str">
        <f t="shared" si="18"/>
        <v>1798185Methylprednisolone Acetate</v>
      </c>
      <c r="C1216" s="92" t="s">
        <v>530</v>
      </c>
    </row>
    <row r="1217" spans="1:3" x14ac:dyDescent="0.2">
      <c r="A1217" s="92">
        <v>1798185</v>
      </c>
      <c r="B1217" s="93" t="str">
        <f t="shared" si="18"/>
        <v>1798185MethylPrednisolone Sodium Succinate</v>
      </c>
      <c r="C1217" s="92" t="s">
        <v>527</v>
      </c>
    </row>
    <row r="1218" spans="1:3" x14ac:dyDescent="0.2">
      <c r="A1218" s="92">
        <v>753227</v>
      </c>
      <c r="B1218" s="93" t="str">
        <f t="shared" ref="B1218:B1281" si="19">CONCATENATE(A1218,C1218)</f>
        <v>753227Remdesivir</v>
      </c>
      <c r="C1218" s="92" t="s">
        <v>528</v>
      </c>
    </row>
    <row r="1219" spans="1:3" x14ac:dyDescent="0.2">
      <c r="A1219" s="92">
        <v>1797560</v>
      </c>
      <c r="B1219" s="93" t="str">
        <f t="shared" si="19"/>
        <v>1797560Remdesivir</v>
      </c>
      <c r="C1219" s="92" t="s">
        <v>528</v>
      </c>
    </row>
    <row r="1220" spans="1:3" x14ac:dyDescent="0.2">
      <c r="A1220" s="92">
        <v>1798208</v>
      </c>
      <c r="B1220" s="93" t="str">
        <f t="shared" si="19"/>
        <v>1798208Plasma Therapy</v>
      </c>
      <c r="C1220" s="92" t="s">
        <v>532</v>
      </c>
    </row>
    <row r="1221" spans="1:3" x14ac:dyDescent="0.2">
      <c r="A1221" s="92">
        <v>1798242</v>
      </c>
      <c r="B1221" s="93" t="str">
        <f t="shared" si="19"/>
        <v>1798242Plasma Therapy</v>
      </c>
      <c r="C1221" s="92" t="s">
        <v>532</v>
      </c>
    </row>
    <row r="1222" spans="1:3" x14ac:dyDescent="0.2">
      <c r="A1222" s="92">
        <v>1798366</v>
      </c>
      <c r="B1222" s="93" t="str">
        <f t="shared" si="19"/>
        <v>1798366Vitamin D3</v>
      </c>
      <c r="C1222" s="92" t="s">
        <v>521</v>
      </c>
    </row>
    <row r="1223" spans="1:3" x14ac:dyDescent="0.2">
      <c r="A1223" s="92">
        <v>1798366</v>
      </c>
      <c r="B1223" s="93" t="str">
        <f t="shared" si="19"/>
        <v>1798366MethylPrednisolone Sodium Succinate</v>
      </c>
      <c r="C1223" s="92" t="s">
        <v>527</v>
      </c>
    </row>
    <row r="1224" spans="1:3" x14ac:dyDescent="0.2">
      <c r="A1224" s="92">
        <v>194181</v>
      </c>
      <c r="B1224" s="93" t="str">
        <f t="shared" si="19"/>
        <v>194181Remdesivir</v>
      </c>
      <c r="C1224" s="92" t="s">
        <v>528</v>
      </c>
    </row>
    <row r="1225" spans="1:3" x14ac:dyDescent="0.2">
      <c r="A1225" s="92">
        <v>194181</v>
      </c>
      <c r="B1225" s="93" t="str">
        <f t="shared" si="19"/>
        <v>194181MethylPrednisolone Sodium Succinate</v>
      </c>
      <c r="C1225" s="92" t="s">
        <v>527</v>
      </c>
    </row>
    <row r="1226" spans="1:3" x14ac:dyDescent="0.2">
      <c r="A1226" s="92">
        <v>1799052</v>
      </c>
      <c r="B1226" s="93" t="str">
        <f t="shared" si="19"/>
        <v>1799052Vitamin D3</v>
      </c>
      <c r="C1226" s="92" t="s">
        <v>521</v>
      </c>
    </row>
    <row r="1227" spans="1:3" x14ac:dyDescent="0.2">
      <c r="A1227" s="92">
        <v>187875</v>
      </c>
      <c r="B1227" s="93" t="str">
        <f t="shared" si="19"/>
        <v>187875Vitamin D3</v>
      </c>
      <c r="C1227" s="92" t="s">
        <v>521</v>
      </c>
    </row>
    <row r="1228" spans="1:3" x14ac:dyDescent="0.2">
      <c r="A1228" s="92">
        <v>1799224</v>
      </c>
      <c r="B1228" s="93" t="str">
        <f t="shared" si="19"/>
        <v>1799224Remdesivir</v>
      </c>
      <c r="C1228" s="92" t="s">
        <v>528</v>
      </c>
    </row>
    <row r="1229" spans="1:3" x14ac:dyDescent="0.2">
      <c r="A1229" s="92">
        <v>29838</v>
      </c>
      <c r="B1229" s="93" t="str">
        <f t="shared" si="19"/>
        <v>29838Remdesivir</v>
      </c>
      <c r="C1229" s="92" t="s">
        <v>528</v>
      </c>
    </row>
    <row r="1230" spans="1:3" x14ac:dyDescent="0.2">
      <c r="A1230" s="92">
        <v>29838</v>
      </c>
      <c r="B1230" s="93" t="str">
        <f t="shared" si="19"/>
        <v>29838MethylPrednisolone Sodium Succinate</v>
      </c>
      <c r="C1230" s="92" t="s">
        <v>527</v>
      </c>
    </row>
    <row r="1231" spans="1:3" x14ac:dyDescent="0.2">
      <c r="A1231" s="92">
        <v>1799558</v>
      </c>
      <c r="B1231" s="93" t="str">
        <f t="shared" si="19"/>
        <v>1799558Remdesivir</v>
      </c>
      <c r="C1231" s="92" t="s">
        <v>528</v>
      </c>
    </row>
    <row r="1232" spans="1:3" x14ac:dyDescent="0.2">
      <c r="A1232" s="92">
        <v>1799561</v>
      </c>
      <c r="B1232" s="93" t="str">
        <f t="shared" si="19"/>
        <v>1799561Vitamin D3</v>
      </c>
      <c r="C1232" s="92" t="s">
        <v>521</v>
      </c>
    </row>
    <row r="1233" spans="1:3" x14ac:dyDescent="0.2">
      <c r="A1233" s="92">
        <v>307437</v>
      </c>
      <c r="B1233" s="93" t="str">
        <f t="shared" si="19"/>
        <v>307437MethylPrednisolone Sodium Succinate</v>
      </c>
      <c r="C1233" s="92" t="s">
        <v>527</v>
      </c>
    </row>
    <row r="1234" spans="1:3" x14ac:dyDescent="0.2">
      <c r="A1234" s="92">
        <v>1695022</v>
      </c>
      <c r="B1234" s="93" t="str">
        <f t="shared" si="19"/>
        <v>1695022Vitamin C</v>
      </c>
      <c r="C1234" s="92" t="s">
        <v>522</v>
      </c>
    </row>
    <row r="1235" spans="1:3" x14ac:dyDescent="0.2">
      <c r="A1235" s="92">
        <v>748454</v>
      </c>
      <c r="B1235" s="93" t="str">
        <f t="shared" si="19"/>
        <v>748454Vitamin B</v>
      </c>
      <c r="C1235" s="92" t="s">
        <v>524</v>
      </c>
    </row>
    <row r="1236" spans="1:3" x14ac:dyDescent="0.2">
      <c r="A1236" s="92">
        <v>1801033</v>
      </c>
      <c r="B1236" s="93" t="str">
        <f t="shared" si="19"/>
        <v>1801033Remdesivir</v>
      </c>
      <c r="C1236" s="92" t="s">
        <v>528</v>
      </c>
    </row>
    <row r="1237" spans="1:3" x14ac:dyDescent="0.2">
      <c r="A1237" s="92">
        <v>1801033</v>
      </c>
      <c r="B1237" s="93" t="str">
        <f t="shared" si="19"/>
        <v>1801033Vitamin C</v>
      </c>
      <c r="C1237" s="92" t="s">
        <v>522</v>
      </c>
    </row>
    <row r="1238" spans="1:3" x14ac:dyDescent="0.2">
      <c r="A1238" s="92">
        <v>1801141</v>
      </c>
      <c r="B1238" s="93" t="str">
        <f t="shared" si="19"/>
        <v>1801141MethylPrednisolone Sodium Succinate</v>
      </c>
      <c r="C1238" s="92" t="s">
        <v>527</v>
      </c>
    </row>
    <row r="1239" spans="1:3" x14ac:dyDescent="0.2">
      <c r="A1239" s="92">
        <v>1798780</v>
      </c>
      <c r="B1239" s="93" t="str">
        <f t="shared" si="19"/>
        <v>1798780Vitamin D3</v>
      </c>
      <c r="C1239" s="92" t="s">
        <v>521</v>
      </c>
    </row>
    <row r="1240" spans="1:3" x14ac:dyDescent="0.2">
      <c r="A1240" s="92">
        <v>1801252</v>
      </c>
      <c r="B1240" s="93" t="str">
        <f t="shared" si="19"/>
        <v>1801252Remdesivir</v>
      </c>
      <c r="C1240" s="92" t="s">
        <v>528</v>
      </c>
    </row>
    <row r="1241" spans="1:3" x14ac:dyDescent="0.2">
      <c r="A1241" s="92">
        <v>1801252</v>
      </c>
      <c r="B1241" s="93" t="str">
        <f t="shared" si="19"/>
        <v>1801252Vitamin B</v>
      </c>
      <c r="C1241" s="92" t="s">
        <v>524</v>
      </c>
    </row>
    <row r="1242" spans="1:3" x14ac:dyDescent="0.2">
      <c r="A1242" s="92">
        <v>1801286</v>
      </c>
      <c r="B1242" s="93" t="str">
        <f t="shared" si="19"/>
        <v>1801286Remdesivir</v>
      </c>
      <c r="C1242" s="92" t="s">
        <v>528</v>
      </c>
    </row>
    <row r="1243" spans="1:3" x14ac:dyDescent="0.2">
      <c r="A1243" s="92">
        <v>1801771</v>
      </c>
      <c r="B1243" s="93" t="str">
        <f t="shared" si="19"/>
        <v>1801771Vitamin C</v>
      </c>
      <c r="C1243" s="92" t="s">
        <v>522</v>
      </c>
    </row>
    <row r="1244" spans="1:3" x14ac:dyDescent="0.2">
      <c r="A1244" s="92">
        <v>1801928</v>
      </c>
      <c r="B1244" s="93" t="str">
        <f t="shared" si="19"/>
        <v>1801928MethylPrednisolone Sodium Succinate</v>
      </c>
      <c r="C1244" s="92" t="s">
        <v>527</v>
      </c>
    </row>
    <row r="1245" spans="1:3" x14ac:dyDescent="0.2">
      <c r="A1245" s="92">
        <v>1796348</v>
      </c>
      <c r="B1245" s="93" t="str">
        <f t="shared" si="19"/>
        <v>1796348MethylPrednisolone Sodium Succinate</v>
      </c>
      <c r="C1245" s="92" t="s">
        <v>527</v>
      </c>
    </row>
    <row r="1246" spans="1:3" x14ac:dyDescent="0.2">
      <c r="A1246" s="92">
        <v>1741568</v>
      </c>
      <c r="B1246" s="93" t="str">
        <f t="shared" si="19"/>
        <v>1741568Vitamin B</v>
      </c>
      <c r="C1246" s="92" t="s">
        <v>524</v>
      </c>
    </row>
    <row r="1247" spans="1:3" x14ac:dyDescent="0.2">
      <c r="A1247" s="92">
        <v>1802232</v>
      </c>
      <c r="B1247" s="93" t="str">
        <f t="shared" si="19"/>
        <v>1802232Remdesivir</v>
      </c>
      <c r="C1247" s="92" t="s">
        <v>528</v>
      </c>
    </row>
    <row r="1248" spans="1:3" x14ac:dyDescent="0.2">
      <c r="A1248" s="92">
        <v>1802234</v>
      </c>
      <c r="B1248" s="93" t="str">
        <f t="shared" si="19"/>
        <v>1802234MethylPrednisolone Sodium Succinate</v>
      </c>
      <c r="C1248" s="92" t="s">
        <v>527</v>
      </c>
    </row>
    <row r="1249" spans="1:3" x14ac:dyDescent="0.2">
      <c r="A1249" s="92">
        <v>1802244</v>
      </c>
      <c r="B1249" s="93" t="str">
        <f t="shared" si="19"/>
        <v>1802244MethylPrednisolone Sodium Succinate</v>
      </c>
      <c r="C1249" s="92" t="s">
        <v>527</v>
      </c>
    </row>
    <row r="1250" spans="1:3" x14ac:dyDescent="0.2">
      <c r="A1250" s="92">
        <v>1802631</v>
      </c>
      <c r="B1250" s="93" t="str">
        <f t="shared" si="19"/>
        <v>1802631Vitamin D3</v>
      </c>
      <c r="C1250" s="92" t="s">
        <v>521</v>
      </c>
    </row>
    <row r="1251" spans="1:3" x14ac:dyDescent="0.2">
      <c r="A1251" s="92">
        <v>1802631</v>
      </c>
      <c r="B1251" s="93" t="str">
        <f t="shared" si="19"/>
        <v>1802631MethylPrednisolone Sodium Succinate</v>
      </c>
      <c r="C1251" s="92" t="s">
        <v>527</v>
      </c>
    </row>
    <row r="1252" spans="1:3" x14ac:dyDescent="0.2">
      <c r="A1252" s="92">
        <v>1802680</v>
      </c>
      <c r="B1252" s="93" t="str">
        <f t="shared" si="19"/>
        <v>1802680Vitamin B</v>
      </c>
      <c r="C1252" s="92" t="s">
        <v>524</v>
      </c>
    </row>
    <row r="1253" spans="1:3" x14ac:dyDescent="0.2">
      <c r="A1253" s="92">
        <v>1467519</v>
      </c>
      <c r="B1253" s="93" t="str">
        <f t="shared" si="19"/>
        <v>1467519MethylPrednisolone Sodium Succinate</v>
      </c>
      <c r="C1253" s="92" t="s">
        <v>527</v>
      </c>
    </row>
    <row r="1254" spans="1:3" x14ac:dyDescent="0.2">
      <c r="A1254" s="92">
        <v>1803180</v>
      </c>
      <c r="B1254" s="93" t="str">
        <f t="shared" si="19"/>
        <v>1803180Vitamin B</v>
      </c>
      <c r="C1254" s="92" t="s">
        <v>524</v>
      </c>
    </row>
    <row r="1255" spans="1:3" x14ac:dyDescent="0.2">
      <c r="A1255" s="92">
        <v>1803662</v>
      </c>
      <c r="B1255" s="93" t="str">
        <f t="shared" si="19"/>
        <v>1803662Vitamin C</v>
      </c>
      <c r="C1255" s="92" t="s">
        <v>522</v>
      </c>
    </row>
    <row r="1256" spans="1:3" x14ac:dyDescent="0.2">
      <c r="A1256" s="92">
        <v>1118834</v>
      </c>
      <c r="B1256" s="93" t="str">
        <f t="shared" si="19"/>
        <v>1118834MethylPrednisolone Sodium Succinate</v>
      </c>
      <c r="C1256" s="92" t="s">
        <v>527</v>
      </c>
    </row>
    <row r="1257" spans="1:3" x14ac:dyDescent="0.2">
      <c r="A1257" s="92">
        <v>1803839</v>
      </c>
      <c r="B1257" s="93" t="str">
        <f t="shared" si="19"/>
        <v>1803839Vitamin C</v>
      </c>
      <c r="C1257" s="92" t="s">
        <v>522</v>
      </c>
    </row>
    <row r="1258" spans="1:3" x14ac:dyDescent="0.2">
      <c r="A1258" s="92">
        <v>1803839</v>
      </c>
      <c r="B1258" s="93" t="str">
        <f t="shared" si="19"/>
        <v>1803839MethylPrednisolone Sodium Succinate</v>
      </c>
      <c r="C1258" s="92" t="s">
        <v>527</v>
      </c>
    </row>
    <row r="1259" spans="1:3" x14ac:dyDescent="0.2">
      <c r="A1259" s="92">
        <v>24540</v>
      </c>
      <c r="B1259" s="93" t="str">
        <f t="shared" si="19"/>
        <v>24540Vitamin B</v>
      </c>
      <c r="C1259" s="92" t="s">
        <v>524</v>
      </c>
    </row>
    <row r="1260" spans="1:3" x14ac:dyDescent="0.2">
      <c r="A1260" s="92">
        <v>24540</v>
      </c>
      <c r="B1260" s="93" t="str">
        <f t="shared" si="19"/>
        <v>24540Vitamin D3</v>
      </c>
      <c r="C1260" s="92" t="s">
        <v>521</v>
      </c>
    </row>
    <row r="1261" spans="1:3" x14ac:dyDescent="0.2">
      <c r="A1261" s="92">
        <v>24540</v>
      </c>
      <c r="B1261" s="93" t="str">
        <f t="shared" si="19"/>
        <v>24540MethylPrednisolone Sodium Succinate</v>
      </c>
      <c r="C1261" s="92" t="s">
        <v>527</v>
      </c>
    </row>
    <row r="1262" spans="1:3" x14ac:dyDescent="0.2">
      <c r="A1262" s="92">
        <v>1803861</v>
      </c>
      <c r="B1262" s="93" t="str">
        <f t="shared" si="19"/>
        <v>1803861MethylPrednisolone Sodium Succinate</v>
      </c>
      <c r="C1262" s="92" t="s">
        <v>527</v>
      </c>
    </row>
    <row r="1263" spans="1:3" x14ac:dyDescent="0.2">
      <c r="A1263" s="92">
        <v>1803872</v>
      </c>
      <c r="B1263" s="93" t="str">
        <f t="shared" si="19"/>
        <v>1803872Vitamin B</v>
      </c>
      <c r="C1263" s="92" t="s">
        <v>524</v>
      </c>
    </row>
    <row r="1264" spans="1:3" x14ac:dyDescent="0.2">
      <c r="A1264" s="92">
        <v>1803873</v>
      </c>
      <c r="B1264" s="93" t="str">
        <f t="shared" si="19"/>
        <v>1803873Vitamin D3</v>
      </c>
      <c r="C1264" s="92" t="s">
        <v>521</v>
      </c>
    </row>
    <row r="1265" spans="1:3" x14ac:dyDescent="0.2">
      <c r="A1265" s="92">
        <v>1803876</v>
      </c>
      <c r="B1265" s="93" t="str">
        <f t="shared" si="19"/>
        <v>1803876Vitamin D3</v>
      </c>
      <c r="C1265" s="92" t="s">
        <v>521</v>
      </c>
    </row>
    <row r="1266" spans="1:3" x14ac:dyDescent="0.2">
      <c r="A1266" s="92">
        <v>1076170</v>
      </c>
      <c r="B1266" s="93" t="str">
        <f t="shared" si="19"/>
        <v>1076170MethylPrednisolone Sodium Succinate</v>
      </c>
      <c r="C1266" s="92" t="s">
        <v>527</v>
      </c>
    </row>
    <row r="1267" spans="1:3" x14ac:dyDescent="0.2">
      <c r="A1267" s="92">
        <v>1804656</v>
      </c>
      <c r="B1267" s="93" t="str">
        <f t="shared" si="19"/>
        <v>1804656Vitamin C</v>
      </c>
      <c r="C1267" s="92" t="s">
        <v>522</v>
      </c>
    </row>
    <row r="1268" spans="1:3" x14ac:dyDescent="0.2">
      <c r="A1268" s="92">
        <v>1804684</v>
      </c>
      <c r="B1268" s="93" t="str">
        <f t="shared" si="19"/>
        <v>1804684Dialysis</v>
      </c>
      <c r="C1268" s="92" t="s">
        <v>520</v>
      </c>
    </row>
    <row r="1269" spans="1:3" x14ac:dyDescent="0.2">
      <c r="A1269" s="92">
        <v>1804690</v>
      </c>
      <c r="B1269" s="93" t="str">
        <f t="shared" si="19"/>
        <v>1804690Vitamin B</v>
      </c>
      <c r="C1269" s="92" t="s">
        <v>524</v>
      </c>
    </row>
    <row r="1270" spans="1:3" x14ac:dyDescent="0.2">
      <c r="A1270" s="92">
        <v>1635823</v>
      </c>
      <c r="B1270" s="93" t="str">
        <f t="shared" si="19"/>
        <v>1635823Ulinastatin</v>
      </c>
      <c r="C1270" s="92" t="s">
        <v>523</v>
      </c>
    </row>
    <row r="1271" spans="1:3" x14ac:dyDescent="0.2">
      <c r="A1271" s="92">
        <v>1804953</v>
      </c>
      <c r="B1271" s="93" t="str">
        <f t="shared" si="19"/>
        <v>1804953Vitamin D3</v>
      </c>
      <c r="C1271" s="92" t="s">
        <v>521</v>
      </c>
    </row>
    <row r="1272" spans="1:3" x14ac:dyDescent="0.2">
      <c r="A1272" s="92">
        <v>1804953</v>
      </c>
      <c r="B1272" s="93" t="str">
        <f t="shared" si="19"/>
        <v>1804953Vitamin C</v>
      </c>
      <c r="C1272" s="92" t="s">
        <v>522</v>
      </c>
    </row>
    <row r="1273" spans="1:3" x14ac:dyDescent="0.2">
      <c r="A1273" s="92">
        <v>1804990</v>
      </c>
      <c r="B1273" s="93" t="str">
        <f t="shared" si="19"/>
        <v>1804990Vitamin B</v>
      </c>
      <c r="C1273" s="92" t="s">
        <v>524</v>
      </c>
    </row>
    <row r="1274" spans="1:3" x14ac:dyDescent="0.2">
      <c r="A1274" s="92">
        <v>1805024</v>
      </c>
      <c r="B1274" s="93" t="str">
        <f t="shared" si="19"/>
        <v>1805024Vitamin B</v>
      </c>
      <c r="C1274" s="92" t="s">
        <v>524</v>
      </c>
    </row>
    <row r="1275" spans="1:3" x14ac:dyDescent="0.2">
      <c r="A1275" s="92">
        <v>1805024</v>
      </c>
      <c r="B1275" s="93" t="str">
        <f t="shared" si="19"/>
        <v>1805024Vitamin D3</v>
      </c>
      <c r="C1275" s="92" t="s">
        <v>521</v>
      </c>
    </row>
    <row r="1276" spans="1:3" x14ac:dyDescent="0.2">
      <c r="A1276" s="92">
        <v>1805027</v>
      </c>
      <c r="B1276" s="93" t="str">
        <f t="shared" si="19"/>
        <v>1805027Azithromycin</v>
      </c>
      <c r="C1276" s="92" t="s">
        <v>534</v>
      </c>
    </row>
    <row r="1277" spans="1:3" x14ac:dyDescent="0.2">
      <c r="A1277" s="92">
        <v>1788886</v>
      </c>
      <c r="B1277" s="93" t="str">
        <f t="shared" si="19"/>
        <v>1788886Favipiravir</v>
      </c>
      <c r="C1277" s="92" t="s">
        <v>531</v>
      </c>
    </row>
    <row r="1278" spans="1:3" x14ac:dyDescent="0.2">
      <c r="A1278" s="92">
        <v>1805034</v>
      </c>
      <c r="B1278" s="93" t="str">
        <f t="shared" si="19"/>
        <v>1805034Vitamin D3</v>
      </c>
      <c r="C1278" s="92" t="s">
        <v>521</v>
      </c>
    </row>
    <row r="1279" spans="1:3" x14ac:dyDescent="0.2">
      <c r="A1279" s="92">
        <v>64137</v>
      </c>
      <c r="B1279" s="93" t="str">
        <f t="shared" si="19"/>
        <v>64137Vitamin D3</v>
      </c>
      <c r="C1279" s="92" t="s">
        <v>521</v>
      </c>
    </row>
    <row r="1280" spans="1:3" x14ac:dyDescent="0.2">
      <c r="A1280" s="92">
        <v>1805791</v>
      </c>
      <c r="B1280" s="93" t="str">
        <f t="shared" si="19"/>
        <v>1805791MethylPrednisolone Sodium Succinate</v>
      </c>
      <c r="C1280" s="92" t="s">
        <v>527</v>
      </c>
    </row>
    <row r="1281" spans="1:3" x14ac:dyDescent="0.2">
      <c r="A1281" s="92">
        <v>1759624</v>
      </c>
      <c r="B1281" s="93" t="str">
        <f t="shared" si="19"/>
        <v>1759624Ventilator</v>
      </c>
      <c r="C1281" s="92" t="s">
        <v>518</v>
      </c>
    </row>
    <row r="1282" spans="1:3" x14ac:dyDescent="0.2">
      <c r="A1282" s="92">
        <v>1805813</v>
      </c>
      <c r="B1282" s="93" t="str">
        <f t="shared" ref="B1282:B1284" si="20">CONCATENATE(A1282,C1282)</f>
        <v>1805813Vitamin C</v>
      </c>
      <c r="C1282" s="92" t="s">
        <v>522</v>
      </c>
    </row>
    <row r="1283" spans="1:3" x14ac:dyDescent="0.2">
      <c r="A1283" s="92">
        <v>1043880</v>
      </c>
      <c r="B1283" s="93" t="str">
        <f t="shared" si="20"/>
        <v>1043880Hydroxychloroquine</v>
      </c>
      <c r="C1283" s="92" t="s">
        <v>537</v>
      </c>
    </row>
    <row r="1284" spans="1:3" x14ac:dyDescent="0.2">
      <c r="A1284" s="92">
        <v>1043880</v>
      </c>
      <c r="B1284" s="93" t="str">
        <f t="shared" si="20"/>
        <v>1043880Vitamin B</v>
      </c>
      <c r="C1284" s="92" t="s">
        <v>524</v>
      </c>
    </row>
  </sheetData>
  <pageMargins left="0.75" right="0.75" top="1" bottom="1" header="0" footer="0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6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9.7109375" customWidth="1"/>
    <col min="2" max="2" width="10.85546875" customWidth="1"/>
  </cols>
  <sheetData>
    <row r="1" spans="1:21" s="87" customFormat="1" ht="121.5" customHeight="1" x14ac:dyDescent="0.25">
      <c r="A1" s="88" t="s">
        <v>517</v>
      </c>
      <c r="B1" s="89" t="s">
        <v>518</v>
      </c>
      <c r="C1" s="89" t="s">
        <v>519</v>
      </c>
      <c r="D1" s="89" t="s">
        <v>520</v>
      </c>
      <c r="E1" s="89" t="s">
        <v>521</v>
      </c>
      <c r="F1" s="89" t="s">
        <v>522</v>
      </c>
      <c r="G1" s="89" t="s">
        <v>523</v>
      </c>
      <c r="H1" s="89" t="s">
        <v>524</v>
      </c>
      <c r="I1" s="89" t="s">
        <v>525</v>
      </c>
      <c r="J1" s="89" t="s">
        <v>526</v>
      </c>
      <c r="K1" s="89" t="s">
        <v>527</v>
      </c>
      <c r="L1" s="89" t="s">
        <v>528</v>
      </c>
      <c r="M1" s="89" t="s">
        <v>529</v>
      </c>
      <c r="N1" s="89" t="s">
        <v>530</v>
      </c>
      <c r="O1" s="89" t="s">
        <v>531</v>
      </c>
      <c r="P1" s="89" t="s">
        <v>532</v>
      </c>
      <c r="Q1" s="89" t="s">
        <v>533</v>
      </c>
      <c r="R1" s="89" t="s">
        <v>534</v>
      </c>
      <c r="S1" s="89" t="s">
        <v>535</v>
      </c>
      <c r="T1" s="89" t="s">
        <v>536</v>
      </c>
      <c r="U1" s="89" t="s">
        <v>537</v>
      </c>
    </row>
    <row r="2" spans="1:21" x14ac:dyDescent="0.25">
      <c r="A2" s="36">
        <v>190744</v>
      </c>
      <c r="B2" s="36" t="e">
        <f>VLOOKUP(CONCATENATE($A2,B$1),'Session 8.2.4 PID and Services'!$B$2:$C$1284,2,FALSE)</f>
        <v>#N/A</v>
      </c>
      <c r="C2" s="36" t="e">
        <f>VLOOKUP(CONCATENATE($A2,C$1),'Session 8.2.4 PID and Services'!$B$2:$C$1284,2,FALSE)</f>
        <v>#N/A</v>
      </c>
      <c r="D2" s="36" t="e">
        <f>VLOOKUP(CONCATENATE($A2,D$1),'Session 8.2.4 PID and Services'!$B$2:$C$1284,2,FALSE)</f>
        <v>#N/A</v>
      </c>
      <c r="E2" s="36" t="e">
        <f>VLOOKUP(CONCATENATE($A2,E$1),'Session 8.2.4 PID and Services'!$B$2:$C$1284,2,FALSE)</f>
        <v>#N/A</v>
      </c>
      <c r="F2" s="36" t="str">
        <f>VLOOKUP(CONCATENATE($A2,F$1),'Session 8.2.4 PID and Services'!$B$2:$C$1284,2,FALSE)</f>
        <v>Vitamin C</v>
      </c>
      <c r="G2" s="36" t="e">
        <f>VLOOKUP(CONCATENATE($A2,G$1),'Session 8.2.4 PID and Services'!$B$2:$C$1284,2,FALSE)</f>
        <v>#N/A</v>
      </c>
      <c r="H2" s="36" t="str">
        <f>VLOOKUP(CONCATENATE($A2,H$1),'Session 8.2.4 PID and Services'!$B$2:$C$1284,2,FALSE)</f>
        <v>Vitamin B</v>
      </c>
      <c r="I2" s="36" t="str">
        <f>VLOOKUP(CONCATENATE($A2,I$1),'Session 8.2.4 PID and Services'!$B$2:$C$1284,2,FALSE)</f>
        <v>High Flow Nasal Catheter</v>
      </c>
      <c r="J2" s="36" t="str">
        <f>VLOOKUP(CONCATENATE($A2,J$1),'Session 8.2.4 PID and Services'!$B$2:$C$1284,2,FALSE)</f>
        <v>Tocilizumab</v>
      </c>
      <c r="K2" s="36" t="str">
        <f>VLOOKUP(CONCATENATE($A2,K$1),'Session 8.2.4 PID and Services'!$B$2:$C$1284,2,FALSE)</f>
        <v>MethylPrednisolone Sodium Succinate</v>
      </c>
      <c r="L2" s="36" t="e">
        <f>VLOOKUP(CONCATENATE($A2,L$1),'Session 8.2.4 PID and Services'!$B$2:$C$1284,2,FALSE)</f>
        <v>#N/A</v>
      </c>
      <c r="M2" s="36" t="e">
        <f>VLOOKUP(CONCATENATE($A2,M$1),'Session 8.2.4 PID and Services'!$B$2:$C$1284,2,FALSE)</f>
        <v>#N/A</v>
      </c>
      <c r="N2" s="36" t="str">
        <f>VLOOKUP(CONCATENATE($A2,N$1),'Session 8.2.4 PID and Services'!$B$2:$C$1284,2,FALSE)</f>
        <v>Methylprednisolone Acetate</v>
      </c>
      <c r="O2" s="36" t="e">
        <f>VLOOKUP(CONCATENATE($A2,O$1),'Session 8.2.4 PID and Services'!$B$2:$C$1284,2,FALSE)</f>
        <v>#N/A</v>
      </c>
      <c r="P2" s="36" t="e">
        <f>VLOOKUP(CONCATENATE($A2,P$1),'Session 8.2.4 PID and Services'!$B$2:$C$1284,2,FALSE)</f>
        <v>#N/A</v>
      </c>
      <c r="Q2" s="36" t="e">
        <f>VLOOKUP(CONCATENATE($A2,Q$1),'Session 8.2.4 PID and Services'!$B$2:$C$1284,2,FALSE)</f>
        <v>#N/A</v>
      </c>
      <c r="R2" s="36" t="e">
        <f>VLOOKUP(CONCATENATE($A2,R$1),'Session 8.2.4 PID and Services'!$B$2:$C$1284,2,FALSE)</f>
        <v>#N/A</v>
      </c>
      <c r="S2" s="36" t="e">
        <f>VLOOKUP(CONCATENATE($A2,S$1),'Session 8.2.4 PID and Services'!$B$2:$C$1284,2,FALSE)</f>
        <v>#N/A</v>
      </c>
      <c r="T2" s="36" t="e">
        <f>VLOOKUP(CONCATENATE($A2,T$1),'Session 8.2.4 PID and Services'!$B$2:$C$1284,2,FALSE)</f>
        <v>#N/A</v>
      </c>
      <c r="U2" s="36" t="e">
        <f>VLOOKUP(CONCATENATE($A2,U$1),'Session 8.2.4 PID and Services'!$B$2:$C$1284,2,FALSE)</f>
        <v>#N/A</v>
      </c>
    </row>
    <row r="3" spans="1:21" x14ac:dyDescent="0.25">
      <c r="A3" s="36">
        <v>190744</v>
      </c>
      <c r="B3" s="36" t="e">
        <f>VLOOKUP(CONCATENATE($A3,B$1),'Session 8.2.4 PID and Services'!$B$2:$C$1284,2,FALSE)</f>
        <v>#N/A</v>
      </c>
      <c r="C3" s="36" t="e">
        <f>VLOOKUP(CONCATENATE($A3,C$1),'Session 8.2.4 PID and Services'!$B$2:$C$1284,2,FALSE)</f>
        <v>#N/A</v>
      </c>
      <c r="D3" s="36" t="e">
        <f>VLOOKUP(CONCATENATE($A3,D$1),'Session 8.2.4 PID and Services'!$B$2:$C$1284,2,FALSE)</f>
        <v>#N/A</v>
      </c>
      <c r="E3" s="36" t="e">
        <f>VLOOKUP(CONCATENATE($A3,E$1),'Session 8.2.4 PID and Services'!$B$2:$C$1284,2,FALSE)</f>
        <v>#N/A</v>
      </c>
      <c r="F3" s="36" t="str">
        <f>VLOOKUP(CONCATENATE($A3,F$1),'Session 8.2.4 PID and Services'!$B$2:$C$1284,2,FALSE)</f>
        <v>Vitamin C</v>
      </c>
      <c r="G3" s="36" t="e">
        <f>VLOOKUP(CONCATENATE($A3,G$1),'Session 8.2.4 PID and Services'!$B$2:$C$1284,2,FALSE)</f>
        <v>#N/A</v>
      </c>
      <c r="H3" s="36" t="str">
        <f>VLOOKUP(CONCATENATE($A3,H$1),'Session 8.2.4 PID and Services'!$B$2:$C$1284,2,FALSE)</f>
        <v>Vitamin B</v>
      </c>
      <c r="I3" s="36" t="str">
        <f>VLOOKUP(CONCATENATE($A3,I$1),'Session 8.2.4 PID and Services'!$B$2:$C$1284,2,FALSE)</f>
        <v>High Flow Nasal Catheter</v>
      </c>
      <c r="J3" s="36" t="str">
        <f>VLOOKUP(CONCATENATE($A3,J$1),'Session 8.2.4 PID and Services'!$B$2:$C$1284,2,FALSE)</f>
        <v>Tocilizumab</v>
      </c>
      <c r="K3" s="36" t="str">
        <f>VLOOKUP(CONCATENATE($A3,K$1),'Session 8.2.4 PID and Services'!$B$2:$C$1284,2,FALSE)</f>
        <v>MethylPrednisolone Sodium Succinate</v>
      </c>
      <c r="L3" s="36" t="e">
        <f>VLOOKUP(CONCATENATE($A3,L$1),'Session 8.2.4 PID and Services'!$B$2:$C$1284,2,FALSE)</f>
        <v>#N/A</v>
      </c>
      <c r="M3" s="36" t="e">
        <f>VLOOKUP(CONCATENATE($A3,M$1),'Session 8.2.4 PID and Services'!$B$2:$C$1284,2,FALSE)</f>
        <v>#N/A</v>
      </c>
      <c r="N3" s="36" t="str">
        <f>VLOOKUP(CONCATENATE($A3,N$1),'Session 8.2.4 PID and Services'!$B$2:$C$1284,2,FALSE)</f>
        <v>Methylprednisolone Acetate</v>
      </c>
      <c r="O3" s="36" t="e">
        <f>VLOOKUP(CONCATENATE($A3,O$1),'Session 8.2.4 PID and Services'!$B$2:$C$1284,2,FALSE)</f>
        <v>#N/A</v>
      </c>
      <c r="P3" s="36" t="e">
        <f>VLOOKUP(CONCATENATE($A3,P$1),'Session 8.2.4 PID and Services'!$B$2:$C$1284,2,FALSE)</f>
        <v>#N/A</v>
      </c>
      <c r="Q3" s="36" t="e">
        <f>VLOOKUP(CONCATENATE($A3,Q$1),'Session 8.2.4 PID and Services'!$B$2:$C$1284,2,FALSE)</f>
        <v>#N/A</v>
      </c>
      <c r="R3" s="36" t="e">
        <f>VLOOKUP(CONCATENATE($A3,R$1),'Session 8.2.4 PID and Services'!$B$2:$C$1284,2,FALSE)</f>
        <v>#N/A</v>
      </c>
      <c r="S3" s="36" t="e">
        <f>VLOOKUP(CONCATENATE($A3,S$1),'Session 8.2.4 PID and Services'!$B$2:$C$1284,2,FALSE)</f>
        <v>#N/A</v>
      </c>
      <c r="T3" s="36" t="e">
        <f>VLOOKUP(CONCATENATE($A3,T$1),'Session 8.2.4 PID and Services'!$B$2:$C$1284,2,FALSE)</f>
        <v>#N/A</v>
      </c>
      <c r="U3" s="36" t="e">
        <f>VLOOKUP(CONCATENATE($A3,U$1),'Session 8.2.4 PID and Services'!$B$2:$C$1284,2,FALSE)</f>
        <v>#N/A</v>
      </c>
    </row>
    <row r="4" spans="1:21" x14ac:dyDescent="0.25">
      <c r="A4" s="36">
        <v>10006606</v>
      </c>
      <c r="B4" s="36" t="e">
        <f>VLOOKUP(CONCATENATE($A4,B$1),'Session 8.2.4 PID and Services'!$B$2:$C$1284,2,FALSE)</f>
        <v>#N/A</v>
      </c>
      <c r="C4" s="36" t="e">
        <f>VLOOKUP(CONCATENATE($A4,C$1),'Session 8.2.4 PID and Services'!$B$2:$C$1284,2,FALSE)</f>
        <v>#N/A</v>
      </c>
      <c r="D4" s="36" t="e">
        <f>VLOOKUP(CONCATENATE($A4,D$1),'Session 8.2.4 PID and Services'!$B$2:$C$1284,2,FALSE)</f>
        <v>#N/A</v>
      </c>
      <c r="E4" s="36" t="e">
        <f>VLOOKUP(CONCATENATE($A4,E$1),'Session 8.2.4 PID and Services'!$B$2:$C$1284,2,FALSE)</f>
        <v>#N/A</v>
      </c>
      <c r="F4" s="36" t="e">
        <f>VLOOKUP(CONCATENATE($A4,F$1),'Session 8.2.4 PID and Services'!$B$2:$C$1284,2,FALSE)</f>
        <v>#N/A</v>
      </c>
      <c r="G4" s="36" t="e">
        <f>VLOOKUP(CONCATENATE($A4,G$1),'Session 8.2.4 PID and Services'!$B$2:$C$1284,2,FALSE)</f>
        <v>#N/A</v>
      </c>
      <c r="H4" s="36" t="e">
        <f>VLOOKUP(CONCATENATE($A4,H$1),'Session 8.2.4 PID and Services'!$B$2:$C$1284,2,FALSE)</f>
        <v>#N/A</v>
      </c>
      <c r="I4" s="36" t="e">
        <f>VLOOKUP(CONCATENATE($A4,I$1),'Session 8.2.4 PID and Services'!$B$2:$C$1284,2,FALSE)</f>
        <v>#N/A</v>
      </c>
      <c r="J4" s="36" t="e">
        <f>VLOOKUP(CONCATENATE($A4,J$1),'Session 8.2.4 PID and Services'!$B$2:$C$1284,2,FALSE)</f>
        <v>#N/A</v>
      </c>
      <c r="K4" s="36" t="e">
        <f>VLOOKUP(CONCATENATE($A4,K$1),'Session 8.2.4 PID and Services'!$B$2:$C$1284,2,FALSE)</f>
        <v>#N/A</v>
      </c>
      <c r="L4" s="36" t="e">
        <f>VLOOKUP(CONCATENATE($A4,L$1),'Session 8.2.4 PID and Services'!$B$2:$C$1284,2,FALSE)</f>
        <v>#N/A</v>
      </c>
      <c r="M4" s="36" t="e">
        <f>VLOOKUP(CONCATENATE($A4,M$1),'Session 8.2.4 PID and Services'!$B$2:$C$1284,2,FALSE)</f>
        <v>#N/A</v>
      </c>
      <c r="N4" s="36" t="e">
        <f>VLOOKUP(CONCATENATE($A4,N$1),'Session 8.2.4 PID and Services'!$B$2:$C$1284,2,FALSE)</f>
        <v>#N/A</v>
      </c>
      <c r="O4" s="36" t="e">
        <f>VLOOKUP(CONCATENATE($A4,O$1),'Session 8.2.4 PID and Services'!$B$2:$C$1284,2,FALSE)</f>
        <v>#N/A</v>
      </c>
      <c r="P4" s="36" t="e">
        <f>VLOOKUP(CONCATENATE($A4,P$1),'Session 8.2.4 PID and Services'!$B$2:$C$1284,2,FALSE)</f>
        <v>#N/A</v>
      </c>
      <c r="Q4" s="36" t="e">
        <f>VLOOKUP(CONCATENATE($A4,Q$1),'Session 8.2.4 PID and Services'!$B$2:$C$1284,2,FALSE)</f>
        <v>#N/A</v>
      </c>
      <c r="R4" s="36" t="e">
        <f>VLOOKUP(CONCATENATE($A4,R$1),'Session 8.2.4 PID and Services'!$B$2:$C$1284,2,FALSE)</f>
        <v>#N/A</v>
      </c>
      <c r="S4" s="36" t="e">
        <f>VLOOKUP(CONCATENATE($A4,S$1),'Session 8.2.4 PID and Services'!$B$2:$C$1284,2,FALSE)</f>
        <v>#N/A</v>
      </c>
      <c r="T4" s="36" t="e">
        <f>VLOOKUP(CONCATENATE($A4,T$1),'Session 8.2.4 PID and Services'!$B$2:$C$1284,2,FALSE)</f>
        <v>#N/A</v>
      </c>
      <c r="U4" s="36" t="e">
        <f>VLOOKUP(CONCATENATE($A4,U$1),'Session 8.2.4 PID and Services'!$B$2:$C$1284,2,FALSE)</f>
        <v>#N/A</v>
      </c>
    </row>
    <row r="5" spans="1:21" x14ac:dyDescent="0.25">
      <c r="A5" s="36">
        <v>10006607</v>
      </c>
      <c r="B5" s="36" t="e">
        <f>VLOOKUP(CONCATENATE($A5,B$1),'Session 8.2.4 PID and Services'!$B$2:$C$1284,2,FALSE)</f>
        <v>#N/A</v>
      </c>
      <c r="C5" s="36" t="e">
        <f>VLOOKUP(CONCATENATE($A5,C$1),'Session 8.2.4 PID and Services'!$B$2:$C$1284,2,FALSE)</f>
        <v>#N/A</v>
      </c>
      <c r="D5" s="36" t="e">
        <f>VLOOKUP(CONCATENATE($A5,D$1),'Session 8.2.4 PID and Services'!$B$2:$C$1284,2,FALSE)</f>
        <v>#N/A</v>
      </c>
      <c r="E5" s="36" t="e">
        <f>VLOOKUP(CONCATENATE($A5,E$1),'Session 8.2.4 PID and Services'!$B$2:$C$1284,2,FALSE)</f>
        <v>#N/A</v>
      </c>
      <c r="F5" s="36" t="e">
        <f>VLOOKUP(CONCATENATE($A5,F$1),'Session 8.2.4 PID and Services'!$B$2:$C$1284,2,FALSE)</f>
        <v>#N/A</v>
      </c>
      <c r="G5" s="36" t="e">
        <f>VLOOKUP(CONCATENATE($A5,G$1),'Session 8.2.4 PID and Services'!$B$2:$C$1284,2,FALSE)</f>
        <v>#N/A</v>
      </c>
      <c r="H5" s="36" t="e">
        <f>VLOOKUP(CONCATENATE($A5,H$1),'Session 8.2.4 PID and Services'!$B$2:$C$1284,2,FALSE)</f>
        <v>#N/A</v>
      </c>
      <c r="I5" s="36" t="e">
        <f>VLOOKUP(CONCATENATE($A5,I$1),'Session 8.2.4 PID and Services'!$B$2:$C$1284,2,FALSE)</f>
        <v>#N/A</v>
      </c>
      <c r="J5" s="36" t="e">
        <f>VLOOKUP(CONCATENATE($A5,J$1),'Session 8.2.4 PID and Services'!$B$2:$C$1284,2,FALSE)</f>
        <v>#N/A</v>
      </c>
      <c r="K5" s="36" t="e">
        <f>VLOOKUP(CONCATENATE($A5,K$1),'Session 8.2.4 PID and Services'!$B$2:$C$1284,2,FALSE)</f>
        <v>#N/A</v>
      </c>
      <c r="L5" s="36" t="e">
        <f>VLOOKUP(CONCATENATE($A5,L$1),'Session 8.2.4 PID and Services'!$B$2:$C$1284,2,FALSE)</f>
        <v>#N/A</v>
      </c>
      <c r="M5" s="36" t="e">
        <f>VLOOKUP(CONCATENATE($A5,M$1),'Session 8.2.4 PID and Services'!$B$2:$C$1284,2,FALSE)</f>
        <v>#N/A</v>
      </c>
      <c r="N5" s="36" t="e">
        <f>VLOOKUP(CONCATENATE($A5,N$1),'Session 8.2.4 PID and Services'!$B$2:$C$1284,2,FALSE)</f>
        <v>#N/A</v>
      </c>
      <c r="O5" s="36" t="e">
        <f>VLOOKUP(CONCATENATE($A5,O$1),'Session 8.2.4 PID and Services'!$B$2:$C$1284,2,FALSE)</f>
        <v>#N/A</v>
      </c>
      <c r="P5" s="36" t="e">
        <f>VLOOKUP(CONCATENATE($A5,P$1),'Session 8.2.4 PID and Services'!$B$2:$C$1284,2,FALSE)</f>
        <v>#N/A</v>
      </c>
      <c r="Q5" s="36" t="e">
        <f>VLOOKUP(CONCATENATE($A5,Q$1),'Session 8.2.4 PID and Services'!$B$2:$C$1284,2,FALSE)</f>
        <v>#N/A</v>
      </c>
      <c r="R5" s="36" t="e">
        <f>VLOOKUP(CONCATENATE($A5,R$1),'Session 8.2.4 PID and Services'!$B$2:$C$1284,2,FALSE)</f>
        <v>#N/A</v>
      </c>
      <c r="S5" s="36" t="e">
        <f>VLOOKUP(CONCATENATE($A5,S$1),'Session 8.2.4 PID and Services'!$B$2:$C$1284,2,FALSE)</f>
        <v>#N/A</v>
      </c>
      <c r="T5" s="36" t="e">
        <f>VLOOKUP(CONCATENATE($A5,T$1),'Session 8.2.4 PID and Services'!$B$2:$C$1284,2,FALSE)</f>
        <v>#N/A</v>
      </c>
      <c r="U5" s="36" t="e">
        <f>VLOOKUP(CONCATENATE($A5,U$1),'Session 8.2.4 PID and Services'!$B$2:$C$1284,2,FALSE)</f>
        <v>#N/A</v>
      </c>
    </row>
    <row r="6" spans="1:21" x14ac:dyDescent="0.25">
      <c r="A6" s="36">
        <v>10006610</v>
      </c>
      <c r="B6" s="36" t="e">
        <f>VLOOKUP(CONCATENATE($A6,B$1),'Session 8.2.4 PID and Services'!$B$2:$C$1284,2,FALSE)</f>
        <v>#N/A</v>
      </c>
      <c r="C6" s="36" t="e">
        <f>VLOOKUP(CONCATENATE($A6,C$1),'Session 8.2.4 PID and Services'!$B$2:$C$1284,2,FALSE)</f>
        <v>#N/A</v>
      </c>
      <c r="D6" s="36" t="e">
        <f>VLOOKUP(CONCATENATE($A6,D$1),'Session 8.2.4 PID and Services'!$B$2:$C$1284,2,FALSE)</f>
        <v>#N/A</v>
      </c>
      <c r="E6" s="36" t="e">
        <f>VLOOKUP(CONCATENATE($A6,E$1),'Session 8.2.4 PID and Services'!$B$2:$C$1284,2,FALSE)</f>
        <v>#N/A</v>
      </c>
      <c r="F6" s="36" t="e">
        <f>VLOOKUP(CONCATENATE($A6,F$1),'Session 8.2.4 PID and Services'!$B$2:$C$1284,2,FALSE)</f>
        <v>#N/A</v>
      </c>
      <c r="G6" s="36" t="e">
        <f>VLOOKUP(CONCATENATE($A6,G$1),'Session 8.2.4 PID and Services'!$B$2:$C$1284,2,FALSE)</f>
        <v>#N/A</v>
      </c>
      <c r="H6" s="36" t="e">
        <f>VLOOKUP(CONCATENATE($A6,H$1),'Session 8.2.4 PID and Services'!$B$2:$C$1284,2,FALSE)</f>
        <v>#N/A</v>
      </c>
      <c r="I6" s="36" t="e">
        <f>VLOOKUP(CONCATENATE($A6,I$1),'Session 8.2.4 PID and Services'!$B$2:$C$1284,2,FALSE)</f>
        <v>#N/A</v>
      </c>
      <c r="J6" s="36" t="e">
        <f>VLOOKUP(CONCATENATE($A6,J$1),'Session 8.2.4 PID and Services'!$B$2:$C$1284,2,FALSE)</f>
        <v>#N/A</v>
      </c>
      <c r="K6" s="36" t="e">
        <f>VLOOKUP(CONCATENATE($A6,K$1),'Session 8.2.4 PID and Services'!$B$2:$C$1284,2,FALSE)</f>
        <v>#N/A</v>
      </c>
      <c r="L6" s="36" t="e">
        <f>VLOOKUP(CONCATENATE($A6,L$1),'Session 8.2.4 PID and Services'!$B$2:$C$1284,2,FALSE)</f>
        <v>#N/A</v>
      </c>
      <c r="M6" s="36" t="e">
        <f>VLOOKUP(CONCATENATE($A6,M$1),'Session 8.2.4 PID and Services'!$B$2:$C$1284,2,FALSE)</f>
        <v>#N/A</v>
      </c>
      <c r="N6" s="36" t="e">
        <f>VLOOKUP(CONCATENATE($A6,N$1),'Session 8.2.4 PID and Services'!$B$2:$C$1284,2,FALSE)</f>
        <v>#N/A</v>
      </c>
      <c r="O6" s="36" t="e">
        <f>VLOOKUP(CONCATENATE($A6,O$1),'Session 8.2.4 PID and Services'!$B$2:$C$1284,2,FALSE)</f>
        <v>#N/A</v>
      </c>
      <c r="P6" s="36" t="e">
        <f>VLOOKUP(CONCATENATE($A6,P$1),'Session 8.2.4 PID and Services'!$B$2:$C$1284,2,FALSE)</f>
        <v>#N/A</v>
      </c>
      <c r="Q6" s="36" t="e">
        <f>VLOOKUP(CONCATENATE($A6,Q$1),'Session 8.2.4 PID and Services'!$B$2:$C$1284,2,FALSE)</f>
        <v>#N/A</v>
      </c>
      <c r="R6" s="36" t="e">
        <f>VLOOKUP(CONCATENATE($A6,R$1),'Session 8.2.4 PID and Services'!$B$2:$C$1284,2,FALSE)</f>
        <v>#N/A</v>
      </c>
      <c r="S6" s="36" t="e">
        <f>VLOOKUP(CONCATENATE($A6,S$1),'Session 8.2.4 PID and Services'!$B$2:$C$1284,2,FALSE)</f>
        <v>#N/A</v>
      </c>
      <c r="T6" s="36" t="e">
        <f>VLOOKUP(CONCATENATE($A6,T$1),'Session 8.2.4 PID and Services'!$B$2:$C$1284,2,FALSE)</f>
        <v>#N/A</v>
      </c>
      <c r="U6" s="36" t="e">
        <f>VLOOKUP(CONCATENATE($A6,U$1),'Session 8.2.4 PID and Services'!$B$2:$C$1284,2,FALSE)</f>
        <v>#N/A</v>
      </c>
    </row>
    <row r="7" spans="1:21" x14ac:dyDescent="0.25">
      <c r="A7" s="36">
        <v>10031909</v>
      </c>
      <c r="B7" s="36" t="e">
        <f>VLOOKUP(CONCATENATE($A7,B$1),'Session 8.2.4 PID and Services'!$B$2:$C$1284,2,FALSE)</f>
        <v>#N/A</v>
      </c>
      <c r="C7" s="36" t="e">
        <f>VLOOKUP(CONCATENATE($A7,C$1),'Session 8.2.4 PID and Services'!$B$2:$C$1284,2,FALSE)</f>
        <v>#N/A</v>
      </c>
      <c r="D7" s="36" t="e">
        <f>VLOOKUP(CONCATENATE($A7,D$1),'Session 8.2.4 PID and Services'!$B$2:$C$1284,2,FALSE)</f>
        <v>#N/A</v>
      </c>
      <c r="E7" s="36" t="e">
        <f>VLOOKUP(CONCATENATE($A7,E$1),'Session 8.2.4 PID and Services'!$B$2:$C$1284,2,FALSE)</f>
        <v>#N/A</v>
      </c>
      <c r="F7" s="36" t="e">
        <f>VLOOKUP(CONCATENATE($A7,F$1),'Session 8.2.4 PID and Services'!$B$2:$C$1284,2,FALSE)</f>
        <v>#N/A</v>
      </c>
      <c r="G7" s="36" t="e">
        <f>VLOOKUP(CONCATENATE($A7,G$1),'Session 8.2.4 PID and Services'!$B$2:$C$1284,2,FALSE)</f>
        <v>#N/A</v>
      </c>
      <c r="H7" s="36" t="e">
        <f>VLOOKUP(CONCATENATE($A7,H$1),'Session 8.2.4 PID and Services'!$B$2:$C$1284,2,FALSE)</f>
        <v>#N/A</v>
      </c>
      <c r="I7" s="36" t="e">
        <f>VLOOKUP(CONCATENATE($A7,I$1),'Session 8.2.4 PID and Services'!$B$2:$C$1284,2,FALSE)</f>
        <v>#N/A</v>
      </c>
      <c r="J7" s="36" t="e">
        <f>VLOOKUP(CONCATENATE($A7,J$1),'Session 8.2.4 PID and Services'!$B$2:$C$1284,2,FALSE)</f>
        <v>#N/A</v>
      </c>
      <c r="K7" s="36" t="e">
        <f>VLOOKUP(CONCATENATE($A7,K$1),'Session 8.2.4 PID and Services'!$B$2:$C$1284,2,FALSE)</f>
        <v>#N/A</v>
      </c>
      <c r="L7" s="36" t="e">
        <f>VLOOKUP(CONCATENATE($A7,L$1),'Session 8.2.4 PID and Services'!$B$2:$C$1284,2,FALSE)</f>
        <v>#N/A</v>
      </c>
      <c r="M7" s="36" t="e">
        <f>VLOOKUP(CONCATENATE($A7,M$1),'Session 8.2.4 PID and Services'!$B$2:$C$1284,2,FALSE)</f>
        <v>#N/A</v>
      </c>
      <c r="N7" s="36" t="e">
        <f>VLOOKUP(CONCATENATE($A7,N$1),'Session 8.2.4 PID and Services'!$B$2:$C$1284,2,FALSE)</f>
        <v>#N/A</v>
      </c>
      <c r="O7" s="36" t="e">
        <f>VLOOKUP(CONCATENATE($A7,O$1),'Session 8.2.4 PID and Services'!$B$2:$C$1284,2,FALSE)</f>
        <v>#N/A</v>
      </c>
      <c r="P7" s="36" t="e">
        <f>VLOOKUP(CONCATENATE($A7,P$1),'Session 8.2.4 PID and Services'!$B$2:$C$1284,2,FALSE)</f>
        <v>#N/A</v>
      </c>
      <c r="Q7" s="36" t="e">
        <f>VLOOKUP(CONCATENATE($A7,Q$1),'Session 8.2.4 PID and Services'!$B$2:$C$1284,2,FALSE)</f>
        <v>#N/A</v>
      </c>
      <c r="R7" s="36" t="e">
        <f>VLOOKUP(CONCATENATE($A7,R$1),'Session 8.2.4 PID and Services'!$B$2:$C$1284,2,FALSE)</f>
        <v>#N/A</v>
      </c>
      <c r="S7" s="36" t="e">
        <f>VLOOKUP(CONCATENATE($A7,S$1),'Session 8.2.4 PID and Services'!$B$2:$C$1284,2,FALSE)</f>
        <v>#N/A</v>
      </c>
      <c r="T7" s="36" t="e">
        <f>VLOOKUP(CONCATENATE($A7,T$1),'Session 8.2.4 PID and Services'!$B$2:$C$1284,2,FALSE)</f>
        <v>#N/A</v>
      </c>
      <c r="U7" s="36" t="e">
        <f>VLOOKUP(CONCATENATE($A7,U$1),'Session 8.2.4 PID and Services'!$B$2:$C$1284,2,FALSE)</f>
        <v>#N/A</v>
      </c>
    </row>
    <row r="8" spans="1:21" x14ac:dyDescent="0.25">
      <c r="A8" s="36">
        <v>10033496</v>
      </c>
      <c r="B8" s="36" t="e">
        <f>VLOOKUP(CONCATENATE($A8,B$1),'Session 8.2.4 PID and Services'!$B$2:$C$1284,2,FALSE)</f>
        <v>#N/A</v>
      </c>
      <c r="C8" s="36" t="e">
        <f>VLOOKUP(CONCATENATE($A8,C$1),'Session 8.2.4 PID and Services'!$B$2:$C$1284,2,FALSE)</f>
        <v>#N/A</v>
      </c>
      <c r="D8" s="36" t="e">
        <f>VLOOKUP(CONCATENATE($A8,D$1),'Session 8.2.4 PID and Services'!$B$2:$C$1284,2,FALSE)</f>
        <v>#N/A</v>
      </c>
      <c r="E8" s="36" t="e">
        <f>VLOOKUP(CONCATENATE($A8,E$1),'Session 8.2.4 PID and Services'!$B$2:$C$1284,2,FALSE)</f>
        <v>#N/A</v>
      </c>
      <c r="F8" s="36" t="e">
        <f>VLOOKUP(CONCATENATE($A8,F$1),'Session 8.2.4 PID and Services'!$B$2:$C$1284,2,FALSE)</f>
        <v>#N/A</v>
      </c>
      <c r="G8" s="36" t="e">
        <f>VLOOKUP(CONCATENATE($A8,G$1),'Session 8.2.4 PID and Services'!$B$2:$C$1284,2,FALSE)</f>
        <v>#N/A</v>
      </c>
      <c r="H8" s="36" t="e">
        <f>VLOOKUP(CONCATENATE($A8,H$1),'Session 8.2.4 PID and Services'!$B$2:$C$1284,2,FALSE)</f>
        <v>#N/A</v>
      </c>
      <c r="I8" s="36" t="e">
        <f>VLOOKUP(CONCATENATE($A8,I$1),'Session 8.2.4 PID and Services'!$B$2:$C$1284,2,FALSE)</f>
        <v>#N/A</v>
      </c>
      <c r="J8" s="36" t="e">
        <f>VLOOKUP(CONCATENATE($A8,J$1),'Session 8.2.4 PID and Services'!$B$2:$C$1284,2,FALSE)</f>
        <v>#N/A</v>
      </c>
      <c r="K8" s="36" t="e">
        <f>VLOOKUP(CONCATENATE($A8,K$1),'Session 8.2.4 PID and Services'!$B$2:$C$1284,2,FALSE)</f>
        <v>#N/A</v>
      </c>
      <c r="L8" s="36" t="e">
        <f>VLOOKUP(CONCATENATE($A8,L$1),'Session 8.2.4 PID and Services'!$B$2:$C$1284,2,FALSE)</f>
        <v>#N/A</v>
      </c>
      <c r="M8" s="36" t="e">
        <f>VLOOKUP(CONCATENATE($A8,M$1),'Session 8.2.4 PID and Services'!$B$2:$C$1284,2,FALSE)</f>
        <v>#N/A</v>
      </c>
      <c r="N8" s="36" t="e">
        <f>VLOOKUP(CONCATENATE($A8,N$1),'Session 8.2.4 PID and Services'!$B$2:$C$1284,2,FALSE)</f>
        <v>#N/A</v>
      </c>
      <c r="O8" s="36" t="e">
        <f>VLOOKUP(CONCATENATE($A8,O$1),'Session 8.2.4 PID and Services'!$B$2:$C$1284,2,FALSE)</f>
        <v>#N/A</v>
      </c>
      <c r="P8" s="36" t="e">
        <f>VLOOKUP(CONCATENATE($A8,P$1),'Session 8.2.4 PID and Services'!$B$2:$C$1284,2,FALSE)</f>
        <v>#N/A</v>
      </c>
      <c r="Q8" s="36" t="e">
        <f>VLOOKUP(CONCATENATE($A8,Q$1),'Session 8.2.4 PID and Services'!$B$2:$C$1284,2,FALSE)</f>
        <v>#N/A</v>
      </c>
      <c r="R8" s="36" t="e">
        <f>VLOOKUP(CONCATENATE($A8,R$1),'Session 8.2.4 PID and Services'!$B$2:$C$1284,2,FALSE)</f>
        <v>#N/A</v>
      </c>
      <c r="S8" s="36" t="e">
        <f>VLOOKUP(CONCATENATE($A8,S$1),'Session 8.2.4 PID and Services'!$B$2:$C$1284,2,FALSE)</f>
        <v>#N/A</v>
      </c>
      <c r="T8" s="36" t="e">
        <f>VLOOKUP(CONCATENATE($A8,T$1),'Session 8.2.4 PID and Services'!$B$2:$C$1284,2,FALSE)</f>
        <v>#N/A</v>
      </c>
      <c r="U8" s="36" t="e">
        <f>VLOOKUP(CONCATENATE($A8,U$1),'Session 8.2.4 PID and Services'!$B$2:$C$1284,2,FALSE)</f>
        <v>#N/A</v>
      </c>
    </row>
    <row r="9" spans="1:21" x14ac:dyDescent="0.25">
      <c r="A9" s="36">
        <v>10034481</v>
      </c>
      <c r="B9" s="36" t="e">
        <f>VLOOKUP(CONCATENATE($A9,B$1),'Session 8.2.4 PID and Services'!$B$2:$C$1284,2,FALSE)</f>
        <v>#N/A</v>
      </c>
      <c r="C9" s="36" t="e">
        <f>VLOOKUP(CONCATENATE($A9,C$1),'Session 8.2.4 PID and Services'!$B$2:$C$1284,2,FALSE)</f>
        <v>#N/A</v>
      </c>
      <c r="D9" s="36" t="e">
        <f>VLOOKUP(CONCATENATE($A9,D$1),'Session 8.2.4 PID and Services'!$B$2:$C$1284,2,FALSE)</f>
        <v>#N/A</v>
      </c>
      <c r="E9" s="36" t="e">
        <f>VLOOKUP(CONCATENATE($A9,E$1),'Session 8.2.4 PID and Services'!$B$2:$C$1284,2,FALSE)</f>
        <v>#N/A</v>
      </c>
      <c r="F9" s="36" t="e">
        <f>VLOOKUP(CONCATENATE($A9,F$1),'Session 8.2.4 PID and Services'!$B$2:$C$1284,2,FALSE)</f>
        <v>#N/A</v>
      </c>
      <c r="G9" s="36" t="e">
        <f>VLOOKUP(CONCATENATE($A9,G$1),'Session 8.2.4 PID and Services'!$B$2:$C$1284,2,FALSE)</f>
        <v>#N/A</v>
      </c>
      <c r="H9" s="36" t="e">
        <f>VLOOKUP(CONCATENATE($A9,H$1),'Session 8.2.4 PID and Services'!$B$2:$C$1284,2,FALSE)</f>
        <v>#N/A</v>
      </c>
      <c r="I9" s="36" t="e">
        <f>VLOOKUP(CONCATENATE($A9,I$1),'Session 8.2.4 PID and Services'!$B$2:$C$1284,2,FALSE)</f>
        <v>#N/A</v>
      </c>
      <c r="J9" s="36" t="e">
        <f>VLOOKUP(CONCATENATE($A9,J$1),'Session 8.2.4 PID and Services'!$B$2:$C$1284,2,FALSE)</f>
        <v>#N/A</v>
      </c>
      <c r="K9" s="36" t="e">
        <f>VLOOKUP(CONCATENATE($A9,K$1),'Session 8.2.4 PID and Services'!$B$2:$C$1284,2,FALSE)</f>
        <v>#N/A</v>
      </c>
      <c r="L9" s="36" t="e">
        <f>VLOOKUP(CONCATENATE($A9,L$1),'Session 8.2.4 PID and Services'!$B$2:$C$1284,2,FALSE)</f>
        <v>#N/A</v>
      </c>
      <c r="M9" s="36" t="e">
        <f>VLOOKUP(CONCATENATE($A9,M$1),'Session 8.2.4 PID and Services'!$B$2:$C$1284,2,FALSE)</f>
        <v>#N/A</v>
      </c>
      <c r="N9" s="36" t="e">
        <f>VLOOKUP(CONCATENATE($A9,N$1),'Session 8.2.4 PID and Services'!$B$2:$C$1284,2,FALSE)</f>
        <v>#N/A</v>
      </c>
      <c r="O9" s="36" t="e">
        <f>VLOOKUP(CONCATENATE($A9,O$1),'Session 8.2.4 PID and Services'!$B$2:$C$1284,2,FALSE)</f>
        <v>#N/A</v>
      </c>
      <c r="P9" s="36" t="e">
        <f>VLOOKUP(CONCATENATE($A9,P$1),'Session 8.2.4 PID and Services'!$B$2:$C$1284,2,FALSE)</f>
        <v>#N/A</v>
      </c>
      <c r="Q9" s="36" t="e">
        <f>VLOOKUP(CONCATENATE($A9,Q$1),'Session 8.2.4 PID and Services'!$B$2:$C$1284,2,FALSE)</f>
        <v>#N/A</v>
      </c>
      <c r="R9" s="36" t="e">
        <f>VLOOKUP(CONCATENATE($A9,R$1),'Session 8.2.4 PID and Services'!$B$2:$C$1284,2,FALSE)</f>
        <v>#N/A</v>
      </c>
      <c r="S9" s="36" t="e">
        <f>VLOOKUP(CONCATENATE($A9,S$1),'Session 8.2.4 PID and Services'!$B$2:$C$1284,2,FALSE)</f>
        <v>#N/A</v>
      </c>
      <c r="T9" s="36" t="e">
        <f>VLOOKUP(CONCATENATE($A9,T$1),'Session 8.2.4 PID and Services'!$B$2:$C$1284,2,FALSE)</f>
        <v>#N/A</v>
      </c>
      <c r="U9" s="36" t="e">
        <f>VLOOKUP(CONCATENATE($A9,U$1),'Session 8.2.4 PID and Services'!$B$2:$C$1284,2,FALSE)</f>
        <v>#N/A</v>
      </c>
    </row>
    <row r="10" spans="1:21" x14ac:dyDescent="0.25">
      <c r="A10" s="36">
        <v>10036929</v>
      </c>
      <c r="B10" s="36" t="e">
        <f>VLOOKUP(CONCATENATE($A10,B$1),'Session 8.2.4 PID and Services'!$B$2:$C$1284,2,FALSE)</f>
        <v>#N/A</v>
      </c>
      <c r="C10" s="36" t="e">
        <f>VLOOKUP(CONCATENATE($A10,C$1),'Session 8.2.4 PID and Services'!$B$2:$C$1284,2,FALSE)</f>
        <v>#N/A</v>
      </c>
      <c r="D10" s="36" t="e">
        <f>VLOOKUP(CONCATENATE($A10,D$1),'Session 8.2.4 PID and Services'!$B$2:$C$1284,2,FALSE)</f>
        <v>#N/A</v>
      </c>
      <c r="E10" s="36" t="e">
        <f>VLOOKUP(CONCATENATE($A10,E$1),'Session 8.2.4 PID and Services'!$B$2:$C$1284,2,FALSE)</f>
        <v>#N/A</v>
      </c>
      <c r="F10" s="36" t="e">
        <f>VLOOKUP(CONCATENATE($A10,F$1),'Session 8.2.4 PID and Services'!$B$2:$C$1284,2,FALSE)</f>
        <v>#N/A</v>
      </c>
      <c r="G10" s="36" t="e">
        <f>VLOOKUP(CONCATENATE($A10,G$1),'Session 8.2.4 PID and Services'!$B$2:$C$1284,2,FALSE)</f>
        <v>#N/A</v>
      </c>
      <c r="H10" s="36" t="e">
        <f>VLOOKUP(CONCATENATE($A10,H$1),'Session 8.2.4 PID and Services'!$B$2:$C$1284,2,FALSE)</f>
        <v>#N/A</v>
      </c>
      <c r="I10" s="36" t="e">
        <f>VLOOKUP(CONCATENATE($A10,I$1),'Session 8.2.4 PID and Services'!$B$2:$C$1284,2,FALSE)</f>
        <v>#N/A</v>
      </c>
      <c r="J10" s="36" t="e">
        <f>VLOOKUP(CONCATENATE($A10,J$1),'Session 8.2.4 PID and Services'!$B$2:$C$1284,2,FALSE)</f>
        <v>#N/A</v>
      </c>
      <c r="K10" s="36" t="e">
        <f>VLOOKUP(CONCATENATE($A10,K$1),'Session 8.2.4 PID and Services'!$B$2:$C$1284,2,FALSE)</f>
        <v>#N/A</v>
      </c>
      <c r="L10" s="36" t="e">
        <f>VLOOKUP(CONCATENATE($A10,L$1),'Session 8.2.4 PID and Services'!$B$2:$C$1284,2,FALSE)</f>
        <v>#N/A</v>
      </c>
      <c r="M10" s="36" t="e">
        <f>VLOOKUP(CONCATENATE($A10,M$1),'Session 8.2.4 PID and Services'!$B$2:$C$1284,2,FALSE)</f>
        <v>#N/A</v>
      </c>
      <c r="N10" s="36" t="e">
        <f>VLOOKUP(CONCATENATE($A10,N$1),'Session 8.2.4 PID and Services'!$B$2:$C$1284,2,FALSE)</f>
        <v>#N/A</v>
      </c>
      <c r="O10" s="36" t="e">
        <f>VLOOKUP(CONCATENATE($A10,O$1),'Session 8.2.4 PID and Services'!$B$2:$C$1284,2,FALSE)</f>
        <v>#N/A</v>
      </c>
      <c r="P10" s="36" t="e">
        <f>VLOOKUP(CONCATENATE($A10,P$1),'Session 8.2.4 PID and Services'!$B$2:$C$1284,2,FALSE)</f>
        <v>#N/A</v>
      </c>
      <c r="Q10" s="36" t="e">
        <f>VLOOKUP(CONCATENATE($A10,Q$1),'Session 8.2.4 PID and Services'!$B$2:$C$1284,2,FALSE)</f>
        <v>#N/A</v>
      </c>
      <c r="R10" s="36" t="e">
        <f>VLOOKUP(CONCATENATE($A10,R$1),'Session 8.2.4 PID and Services'!$B$2:$C$1284,2,FALSE)</f>
        <v>#N/A</v>
      </c>
      <c r="S10" s="36" t="e">
        <f>VLOOKUP(CONCATENATE($A10,S$1),'Session 8.2.4 PID and Services'!$B$2:$C$1284,2,FALSE)</f>
        <v>#N/A</v>
      </c>
      <c r="T10" s="36" t="e">
        <f>VLOOKUP(CONCATENATE($A10,T$1),'Session 8.2.4 PID and Services'!$B$2:$C$1284,2,FALSE)</f>
        <v>#N/A</v>
      </c>
      <c r="U10" s="36" t="e">
        <f>VLOOKUP(CONCATENATE($A10,U$1),'Session 8.2.4 PID and Services'!$B$2:$C$1284,2,FALSE)</f>
        <v>#N/A</v>
      </c>
    </row>
    <row r="11" spans="1:21" x14ac:dyDescent="0.25">
      <c r="A11" s="36">
        <v>10043021</v>
      </c>
      <c r="B11" s="36" t="e">
        <f>VLOOKUP(CONCATENATE($A11,B$1),'Session 8.2.4 PID and Services'!$B$2:$C$1284,2,FALSE)</f>
        <v>#N/A</v>
      </c>
      <c r="C11" s="36" t="e">
        <f>VLOOKUP(CONCATENATE($A11,C$1),'Session 8.2.4 PID and Services'!$B$2:$C$1284,2,FALSE)</f>
        <v>#N/A</v>
      </c>
      <c r="D11" s="36" t="e">
        <f>VLOOKUP(CONCATENATE($A11,D$1),'Session 8.2.4 PID and Services'!$B$2:$C$1284,2,FALSE)</f>
        <v>#N/A</v>
      </c>
      <c r="E11" s="36" t="e">
        <f>VLOOKUP(CONCATENATE($A11,E$1),'Session 8.2.4 PID and Services'!$B$2:$C$1284,2,FALSE)</f>
        <v>#N/A</v>
      </c>
      <c r="F11" s="36" t="e">
        <f>VLOOKUP(CONCATENATE($A11,F$1),'Session 8.2.4 PID and Services'!$B$2:$C$1284,2,FALSE)</f>
        <v>#N/A</v>
      </c>
      <c r="G11" s="36" t="e">
        <f>VLOOKUP(CONCATENATE($A11,G$1),'Session 8.2.4 PID and Services'!$B$2:$C$1284,2,FALSE)</f>
        <v>#N/A</v>
      </c>
      <c r="H11" s="36" t="e">
        <f>VLOOKUP(CONCATENATE($A11,H$1),'Session 8.2.4 PID and Services'!$B$2:$C$1284,2,FALSE)</f>
        <v>#N/A</v>
      </c>
      <c r="I11" s="36" t="e">
        <f>VLOOKUP(CONCATENATE($A11,I$1),'Session 8.2.4 PID and Services'!$B$2:$C$1284,2,FALSE)</f>
        <v>#N/A</v>
      </c>
      <c r="J11" s="36" t="e">
        <f>VLOOKUP(CONCATENATE($A11,J$1),'Session 8.2.4 PID and Services'!$B$2:$C$1284,2,FALSE)</f>
        <v>#N/A</v>
      </c>
      <c r="K11" s="36" t="e">
        <f>VLOOKUP(CONCATENATE($A11,K$1),'Session 8.2.4 PID and Services'!$B$2:$C$1284,2,FALSE)</f>
        <v>#N/A</v>
      </c>
      <c r="L11" s="36" t="e">
        <f>VLOOKUP(CONCATENATE($A11,L$1),'Session 8.2.4 PID and Services'!$B$2:$C$1284,2,FALSE)</f>
        <v>#N/A</v>
      </c>
      <c r="M11" s="36" t="e">
        <f>VLOOKUP(CONCATENATE($A11,M$1),'Session 8.2.4 PID and Services'!$B$2:$C$1284,2,FALSE)</f>
        <v>#N/A</v>
      </c>
      <c r="N11" s="36" t="e">
        <f>VLOOKUP(CONCATENATE($A11,N$1),'Session 8.2.4 PID and Services'!$B$2:$C$1284,2,FALSE)</f>
        <v>#N/A</v>
      </c>
      <c r="O11" s="36" t="e">
        <f>VLOOKUP(CONCATENATE($A11,O$1),'Session 8.2.4 PID and Services'!$B$2:$C$1284,2,FALSE)</f>
        <v>#N/A</v>
      </c>
      <c r="P11" s="36" t="e">
        <f>VLOOKUP(CONCATENATE($A11,P$1),'Session 8.2.4 PID and Services'!$B$2:$C$1284,2,FALSE)</f>
        <v>#N/A</v>
      </c>
      <c r="Q11" s="36" t="e">
        <f>VLOOKUP(CONCATENATE($A11,Q$1),'Session 8.2.4 PID and Services'!$B$2:$C$1284,2,FALSE)</f>
        <v>#N/A</v>
      </c>
      <c r="R11" s="36" t="e">
        <f>VLOOKUP(CONCATENATE($A11,R$1),'Session 8.2.4 PID and Services'!$B$2:$C$1284,2,FALSE)</f>
        <v>#N/A</v>
      </c>
      <c r="S11" s="36" t="e">
        <f>VLOOKUP(CONCATENATE($A11,S$1),'Session 8.2.4 PID and Services'!$B$2:$C$1284,2,FALSE)</f>
        <v>#N/A</v>
      </c>
      <c r="T11" s="36" t="e">
        <f>VLOOKUP(CONCATENATE($A11,T$1),'Session 8.2.4 PID and Services'!$B$2:$C$1284,2,FALSE)</f>
        <v>#N/A</v>
      </c>
      <c r="U11" s="36" t="e">
        <f>VLOOKUP(CONCATENATE($A11,U$1),'Session 8.2.4 PID and Services'!$B$2:$C$1284,2,FALSE)</f>
        <v>#N/A</v>
      </c>
    </row>
    <row r="12" spans="1:21" x14ac:dyDescent="0.25">
      <c r="A12" s="36">
        <v>10045636</v>
      </c>
      <c r="B12" s="36" t="e">
        <f>VLOOKUP(CONCATENATE($A12,B$1),'Session 8.2.4 PID and Services'!$B$2:$C$1284,2,FALSE)</f>
        <v>#N/A</v>
      </c>
      <c r="C12" s="36" t="e">
        <f>VLOOKUP(CONCATENATE($A12,C$1),'Session 8.2.4 PID and Services'!$B$2:$C$1284,2,FALSE)</f>
        <v>#N/A</v>
      </c>
      <c r="D12" s="36" t="e">
        <f>VLOOKUP(CONCATENATE($A12,D$1),'Session 8.2.4 PID and Services'!$B$2:$C$1284,2,FALSE)</f>
        <v>#N/A</v>
      </c>
      <c r="E12" s="36" t="e">
        <f>VLOOKUP(CONCATENATE($A12,E$1),'Session 8.2.4 PID and Services'!$B$2:$C$1284,2,FALSE)</f>
        <v>#N/A</v>
      </c>
      <c r="F12" s="36" t="e">
        <f>VLOOKUP(CONCATENATE($A12,F$1),'Session 8.2.4 PID and Services'!$B$2:$C$1284,2,FALSE)</f>
        <v>#N/A</v>
      </c>
      <c r="G12" s="36" t="e">
        <f>VLOOKUP(CONCATENATE($A12,G$1),'Session 8.2.4 PID and Services'!$B$2:$C$1284,2,FALSE)</f>
        <v>#N/A</v>
      </c>
      <c r="H12" s="36" t="e">
        <f>VLOOKUP(CONCATENATE($A12,H$1),'Session 8.2.4 PID and Services'!$B$2:$C$1284,2,FALSE)</f>
        <v>#N/A</v>
      </c>
      <c r="I12" s="36" t="e">
        <f>VLOOKUP(CONCATENATE($A12,I$1),'Session 8.2.4 PID and Services'!$B$2:$C$1284,2,FALSE)</f>
        <v>#N/A</v>
      </c>
      <c r="J12" s="36" t="e">
        <f>VLOOKUP(CONCATENATE($A12,J$1),'Session 8.2.4 PID and Services'!$B$2:$C$1284,2,FALSE)</f>
        <v>#N/A</v>
      </c>
      <c r="K12" s="36" t="e">
        <f>VLOOKUP(CONCATENATE($A12,K$1),'Session 8.2.4 PID and Services'!$B$2:$C$1284,2,FALSE)</f>
        <v>#N/A</v>
      </c>
      <c r="L12" s="36" t="e">
        <f>VLOOKUP(CONCATENATE($A12,L$1),'Session 8.2.4 PID and Services'!$B$2:$C$1284,2,FALSE)</f>
        <v>#N/A</v>
      </c>
      <c r="M12" s="36" t="e">
        <f>VLOOKUP(CONCATENATE($A12,M$1),'Session 8.2.4 PID and Services'!$B$2:$C$1284,2,FALSE)</f>
        <v>#N/A</v>
      </c>
      <c r="N12" s="36" t="e">
        <f>VLOOKUP(CONCATENATE($A12,N$1),'Session 8.2.4 PID and Services'!$B$2:$C$1284,2,FALSE)</f>
        <v>#N/A</v>
      </c>
      <c r="O12" s="36" t="e">
        <f>VLOOKUP(CONCATENATE($A12,O$1),'Session 8.2.4 PID and Services'!$B$2:$C$1284,2,FALSE)</f>
        <v>#N/A</v>
      </c>
      <c r="P12" s="36" t="e">
        <f>VLOOKUP(CONCATENATE($A12,P$1),'Session 8.2.4 PID and Services'!$B$2:$C$1284,2,FALSE)</f>
        <v>#N/A</v>
      </c>
      <c r="Q12" s="36" t="e">
        <f>VLOOKUP(CONCATENATE($A12,Q$1),'Session 8.2.4 PID and Services'!$B$2:$C$1284,2,FALSE)</f>
        <v>#N/A</v>
      </c>
      <c r="R12" s="36" t="e">
        <f>VLOOKUP(CONCATENATE($A12,R$1),'Session 8.2.4 PID and Services'!$B$2:$C$1284,2,FALSE)</f>
        <v>#N/A</v>
      </c>
      <c r="S12" s="36" t="e">
        <f>VLOOKUP(CONCATENATE($A12,S$1),'Session 8.2.4 PID and Services'!$B$2:$C$1284,2,FALSE)</f>
        <v>#N/A</v>
      </c>
      <c r="T12" s="36" t="e">
        <f>VLOOKUP(CONCATENATE($A12,T$1),'Session 8.2.4 PID and Services'!$B$2:$C$1284,2,FALSE)</f>
        <v>#N/A</v>
      </c>
      <c r="U12" s="36" t="e">
        <f>VLOOKUP(CONCATENATE($A12,U$1),'Session 8.2.4 PID and Services'!$B$2:$C$1284,2,FALSE)</f>
        <v>#N/A</v>
      </c>
    </row>
    <row r="13" spans="1:21" x14ac:dyDescent="0.25">
      <c r="A13" s="36">
        <v>10045746</v>
      </c>
      <c r="B13" s="36" t="e">
        <f>VLOOKUP(CONCATENATE($A13,B$1),'Session 8.2.4 PID and Services'!$B$2:$C$1284,2,FALSE)</f>
        <v>#N/A</v>
      </c>
      <c r="C13" s="36" t="e">
        <f>VLOOKUP(CONCATENATE($A13,C$1),'Session 8.2.4 PID and Services'!$B$2:$C$1284,2,FALSE)</f>
        <v>#N/A</v>
      </c>
      <c r="D13" s="36" t="e">
        <f>VLOOKUP(CONCATENATE($A13,D$1),'Session 8.2.4 PID and Services'!$B$2:$C$1284,2,FALSE)</f>
        <v>#N/A</v>
      </c>
      <c r="E13" s="36" t="e">
        <f>VLOOKUP(CONCATENATE($A13,E$1),'Session 8.2.4 PID and Services'!$B$2:$C$1284,2,FALSE)</f>
        <v>#N/A</v>
      </c>
      <c r="F13" s="36" t="e">
        <f>VLOOKUP(CONCATENATE($A13,F$1),'Session 8.2.4 PID and Services'!$B$2:$C$1284,2,FALSE)</f>
        <v>#N/A</v>
      </c>
      <c r="G13" s="36" t="e">
        <f>VLOOKUP(CONCATENATE($A13,G$1),'Session 8.2.4 PID and Services'!$B$2:$C$1284,2,FALSE)</f>
        <v>#N/A</v>
      </c>
      <c r="H13" s="36" t="e">
        <f>VLOOKUP(CONCATENATE($A13,H$1),'Session 8.2.4 PID and Services'!$B$2:$C$1284,2,FALSE)</f>
        <v>#N/A</v>
      </c>
      <c r="I13" s="36" t="e">
        <f>VLOOKUP(CONCATENATE($A13,I$1),'Session 8.2.4 PID and Services'!$B$2:$C$1284,2,FALSE)</f>
        <v>#N/A</v>
      </c>
      <c r="J13" s="36" t="e">
        <f>VLOOKUP(CONCATENATE($A13,J$1),'Session 8.2.4 PID and Services'!$B$2:$C$1284,2,FALSE)</f>
        <v>#N/A</v>
      </c>
      <c r="K13" s="36" t="e">
        <f>VLOOKUP(CONCATENATE($A13,K$1),'Session 8.2.4 PID and Services'!$B$2:$C$1284,2,FALSE)</f>
        <v>#N/A</v>
      </c>
      <c r="L13" s="36" t="e">
        <f>VLOOKUP(CONCATENATE($A13,L$1),'Session 8.2.4 PID and Services'!$B$2:$C$1284,2,FALSE)</f>
        <v>#N/A</v>
      </c>
      <c r="M13" s="36" t="e">
        <f>VLOOKUP(CONCATENATE($A13,M$1),'Session 8.2.4 PID and Services'!$B$2:$C$1284,2,FALSE)</f>
        <v>#N/A</v>
      </c>
      <c r="N13" s="36" t="e">
        <f>VLOOKUP(CONCATENATE($A13,N$1),'Session 8.2.4 PID and Services'!$B$2:$C$1284,2,FALSE)</f>
        <v>#N/A</v>
      </c>
      <c r="O13" s="36" t="e">
        <f>VLOOKUP(CONCATENATE($A13,O$1),'Session 8.2.4 PID and Services'!$B$2:$C$1284,2,FALSE)</f>
        <v>#N/A</v>
      </c>
      <c r="P13" s="36" t="e">
        <f>VLOOKUP(CONCATENATE($A13,P$1),'Session 8.2.4 PID and Services'!$B$2:$C$1284,2,FALSE)</f>
        <v>#N/A</v>
      </c>
      <c r="Q13" s="36" t="e">
        <f>VLOOKUP(CONCATENATE($A13,Q$1),'Session 8.2.4 PID and Services'!$B$2:$C$1284,2,FALSE)</f>
        <v>#N/A</v>
      </c>
      <c r="R13" s="36" t="e">
        <f>VLOOKUP(CONCATENATE($A13,R$1),'Session 8.2.4 PID and Services'!$B$2:$C$1284,2,FALSE)</f>
        <v>#N/A</v>
      </c>
      <c r="S13" s="36" t="e">
        <f>VLOOKUP(CONCATENATE($A13,S$1),'Session 8.2.4 PID and Services'!$B$2:$C$1284,2,FALSE)</f>
        <v>#N/A</v>
      </c>
      <c r="T13" s="36" t="e">
        <f>VLOOKUP(CONCATENATE($A13,T$1),'Session 8.2.4 PID and Services'!$B$2:$C$1284,2,FALSE)</f>
        <v>#N/A</v>
      </c>
      <c r="U13" s="36" t="e">
        <f>VLOOKUP(CONCATENATE($A13,U$1),'Session 8.2.4 PID and Services'!$B$2:$C$1284,2,FALSE)</f>
        <v>#N/A</v>
      </c>
    </row>
    <row r="14" spans="1:21" x14ac:dyDescent="0.25">
      <c r="A14" s="36">
        <v>10045773</v>
      </c>
      <c r="B14" s="36" t="e">
        <f>VLOOKUP(CONCATENATE($A14,B$1),'Session 8.2.4 PID and Services'!$B$2:$C$1284,2,FALSE)</f>
        <v>#N/A</v>
      </c>
      <c r="C14" s="36" t="e">
        <f>VLOOKUP(CONCATENATE($A14,C$1),'Session 8.2.4 PID and Services'!$B$2:$C$1284,2,FALSE)</f>
        <v>#N/A</v>
      </c>
      <c r="D14" s="36" t="e">
        <f>VLOOKUP(CONCATENATE($A14,D$1),'Session 8.2.4 PID and Services'!$B$2:$C$1284,2,FALSE)</f>
        <v>#N/A</v>
      </c>
      <c r="E14" s="36" t="e">
        <f>VLOOKUP(CONCATENATE($A14,E$1),'Session 8.2.4 PID and Services'!$B$2:$C$1284,2,FALSE)</f>
        <v>#N/A</v>
      </c>
      <c r="F14" s="36" t="e">
        <f>VLOOKUP(CONCATENATE($A14,F$1),'Session 8.2.4 PID and Services'!$B$2:$C$1284,2,FALSE)</f>
        <v>#N/A</v>
      </c>
      <c r="G14" s="36" t="e">
        <f>VLOOKUP(CONCATENATE($A14,G$1),'Session 8.2.4 PID and Services'!$B$2:$C$1284,2,FALSE)</f>
        <v>#N/A</v>
      </c>
      <c r="H14" s="36" t="e">
        <f>VLOOKUP(CONCATENATE($A14,H$1),'Session 8.2.4 PID and Services'!$B$2:$C$1284,2,FALSE)</f>
        <v>#N/A</v>
      </c>
      <c r="I14" s="36" t="e">
        <f>VLOOKUP(CONCATENATE($A14,I$1),'Session 8.2.4 PID and Services'!$B$2:$C$1284,2,FALSE)</f>
        <v>#N/A</v>
      </c>
      <c r="J14" s="36" t="e">
        <f>VLOOKUP(CONCATENATE($A14,J$1),'Session 8.2.4 PID and Services'!$B$2:$C$1284,2,FALSE)</f>
        <v>#N/A</v>
      </c>
      <c r="K14" s="36" t="e">
        <f>VLOOKUP(CONCATENATE($A14,K$1),'Session 8.2.4 PID and Services'!$B$2:$C$1284,2,FALSE)</f>
        <v>#N/A</v>
      </c>
      <c r="L14" s="36" t="e">
        <f>VLOOKUP(CONCATENATE($A14,L$1),'Session 8.2.4 PID and Services'!$B$2:$C$1284,2,FALSE)</f>
        <v>#N/A</v>
      </c>
      <c r="M14" s="36" t="e">
        <f>VLOOKUP(CONCATENATE($A14,M$1),'Session 8.2.4 PID and Services'!$B$2:$C$1284,2,FALSE)</f>
        <v>#N/A</v>
      </c>
      <c r="N14" s="36" t="e">
        <f>VLOOKUP(CONCATENATE($A14,N$1),'Session 8.2.4 PID and Services'!$B$2:$C$1284,2,FALSE)</f>
        <v>#N/A</v>
      </c>
      <c r="O14" s="36" t="e">
        <f>VLOOKUP(CONCATENATE($A14,O$1),'Session 8.2.4 PID and Services'!$B$2:$C$1284,2,FALSE)</f>
        <v>#N/A</v>
      </c>
      <c r="P14" s="36" t="e">
        <f>VLOOKUP(CONCATENATE($A14,P$1),'Session 8.2.4 PID and Services'!$B$2:$C$1284,2,FALSE)</f>
        <v>#N/A</v>
      </c>
      <c r="Q14" s="36" t="e">
        <f>VLOOKUP(CONCATENATE($A14,Q$1),'Session 8.2.4 PID and Services'!$B$2:$C$1284,2,FALSE)</f>
        <v>#N/A</v>
      </c>
      <c r="R14" s="36" t="e">
        <f>VLOOKUP(CONCATENATE($A14,R$1),'Session 8.2.4 PID and Services'!$B$2:$C$1284,2,FALSE)</f>
        <v>#N/A</v>
      </c>
      <c r="S14" s="36" t="e">
        <f>VLOOKUP(CONCATENATE($A14,S$1),'Session 8.2.4 PID and Services'!$B$2:$C$1284,2,FALSE)</f>
        <v>#N/A</v>
      </c>
      <c r="T14" s="36" t="e">
        <f>VLOOKUP(CONCATENATE($A14,T$1),'Session 8.2.4 PID and Services'!$B$2:$C$1284,2,FALSE)</f>
        <v>#N/A</v>
      </c>
      <c r="U14" s="36" t="e">
        <f>VLOOKUP(CONCATENATE($A14,U$1),'Session 8.2.4 PID and Services'!$B$2:$C$1284,2,FALSE)</f>
        <v>#N/A</v>
      </c>
    </row>
    <row r="15" spans="1:21" x14ac:dyDescent="0.25">
      <c r="A15" s="36">
        <v>10045893</v>
      </c>
      <c r="B15" s="36" t="e">
        <f>VLOOKUP(CONCATENATE($A15,B$1),'Session 8.2.4 PID and Services'!$B$2:$C$1284,2,FALSE)</f>
        <v>#N/A</v>
      </c>
      <c r="C15" s="36" t="e">
        <f>VLOOKUP(CONCATENATE($A15,C$1),'Session 8.2.4 PID and Services'!$B$2:$C$1284,2,FALSE)</f>
        <v>#N/A</v>
      </c>
      <c r="D15" s="36" t="e">
        <f>VLOOKUP(CONCATENATE($A15,D$1),'Session 8.2.4 PID and Services'!$B$2:$C$1284,2,FALSE)</f>
        <v>#N/A</v>
      </c>
      <c r="E15" s="36" t="e">
        <f>VLOOKUP(CONCATENATE($A15,E$1),'Session 8.2.4 PID and Services'!$B$2:$C$1284,2,FALSE)</f>
        <v>#N/A</v>
      </c>
      <c r="F15" s="36" t="e">
        <f>VLOOKUP(CONCATENATE($A15,F$1),'Session 8.2.4 PID and Services'!$B$2:$C$1284,2,FALSE)</f>
        <v>#N/A</v>
      </c>
      <c r="G15" s="36" t="e">
        <f>VLOOKUP(CONCATENATE($A15,G$1),'Session 8.2.4 PID and Services'!$B$2:$C$1284,2,FALSE)</f>
        <v>#N/A</v>
      </c>
      <c r="H15" s="36" t="e">
        <f>VLOOKUP(CONCATENATE($A15,H$1),'Session 8.2.4 PID and Services'!$B$2:$C$1284,2,FALSE)</f>
        <v>#N/A</v>
      </c>
      <c r="I15" s="36" t="e">
        <f>VLOOKUP(CONCATENATE($A15,I$1),'Session 8.2.4 PID and Services'!$B$2:$C$1284,2,FALSE)</f>
        <v>#N/A</v>
      </c>
      <c r="J15" s="36" t="e">
        <f>VLOOKUP(CONCATENATE($A15,J$1),'Session 8.2.4 PID and Services'!$B$2:$C$1284,2,FALSE)</f>
        <v>#N/A</v>
      </c>
      <c r="K15" s="36" t="e">
        <f>VLOOKUP(CONCATENATE($A15,K$1),'Session 8.2.4 PID and Services'!$B$2:$C$1284,2,FALSE)</f>
        <v>#N/A</v>
      </c>
      <c r="L15" s="36" t="e">
        <f>VLOOKUP(CONCATENATE($A15,L$1),'Session 8.2.4 PID and Services'!$B$2:$C$1284,2,FALSE)</f>
        <v>#N/A</v>
      </c>
      <c r="M15" s="36" t="e">
        <f>VLOOKUP(CONCATENATE($A15,M$1),'Session 8.2.4 PID and Services'!$B$2:$C$1284,2,FALSE)</f>
        <v>#N/A</v>
      </c>
      <c r="N15" s="36" t="e">
        <f>VLOOKUP(CONCATENATE($A15,N$1),'Session 8.2.4 PID and Services'!$B$2:$C$1284,2,FALSE)</f>
        <v>#N/A</v>
      </c>
      <c r="O15" s="36" t="e">
        <f>VLOOKUP(CONCATENATE($A15,O$1),'Session 8.2.4 PID and Services'!$B$2:$C$1284,2,FALSE)</f>
        <v>#N/A</v>
      </c>
      <c r="P15" s="36" t="e">
        <f>VLOOKUP(CONCATENATE($A15,P$1),'Session 8.2.4 PID and Services'!$B$2:$C$1284,2,FALSE)</f>
        <v>#N/A</v>
      </c>
      <c r="Q15" s="36" t="e">
        <f>VLOOKUP(CONCATENATE($A15,Q$1),'Session 8.2.4 PID and Services'!$B$2:$C$1284,2,FALSE)</f>
        <v>#N/A</v>
      </c>
      <c r="R15" s="36" t="e">
        <f>VLOOKUP(CONCATENATE($A15,R$1),'Session 8.2.4 PID and Services'!$B$2:$C$1284,2,FALSE)</f>
        <v>#N/A</v>
      </c>
      <c r="S15" s="36" t="e">
        <f>VLOOKUP(CONCATENATE($A15,S$1),'Session 8.2.4 PID and Services'!$B$2:$C$1284,2,FALSE)</f>
        <v>#N/A</v>
      </c>
      <c r="T15" s="36" t="e">
        <f>VLOOKUP(CONCATENATE($A15,T$1),'Session 8.2.4 PID and Services'!$B$2:$C$1284,2,FALSE)</f>
        <v>#N/A</v>
      </c>
      <c r="U15" s="36" t="e">
        <f>VLOOKUP(CONCATENATE($A15,U$1),'Session 8.2.4 PID and Services'!$B$2:$C$1284,2,FALSE)</f>
        <v>#N/A</v>
      </c>
    </row>
    <row r="16" spans="1:21" x14ac:dyDescent="0.25">
      <c r="A16" s="36">
        <v>10046322</v>
      </c>
      <c r="B16" s="36" t="e">
        <f>VLOOKUP(CONCATENATE($A16,B$1),'Session 8.2.4 PID and Services'!$B$2:$C$1284,2,FALSE)</f>
        <v>#N/A</v>
      </c>
      <c r="C16" s="36" t="e">
        <f>VLOOKUP(CONCATENATE($A16,C$1),'Session 8.2.4 PID and Services'!$B$2:$C$1284,2,FALSE)</f>
        <v>#N/A</v>
      </c>
      <c r="D16" s="36" t="e">
        <f>VLOOKUP(CONCATENATE($A16,D$1),'Session 8.2.4 PID and Services'!$B$2:$C$1284,2,FALSE)</f>
        <v>#N/A</v>
      </c>
      <c r="E16" s="36" t="e">
        <f>VLOOKUP(CONCATENATE($A16,E$1),'Session 8.2.4 PID and Services'!$B$2:$C$1284,2,FALSE)</f>
        <v>#N/A</v>
      </c>
      <c r="F16" s="36" t="e">
        <f>VLOOKUP(CONCATENATE($A16,F$1),'Session 8.2.4 PID and Services'!$B$2:$C$1284,2,FALSE)</f>
        <v>#N/A</v>
      </c>
      <c r="G16" s="36" t="e">
        <f>VLOOKUP(CONCATENATE($A16,G$1),'Session 8.2.4 PID and Services'!$B$2:$C$1284,2,FALSE)</f>
        <v>#N/A</v>
      </c>
      <c r="H16" s="36" t="e">
        <f>VLOOKUP(CONCATENATE($A16,H$1),'Session 8.2.4 PID and Services'!$B$2:$C$1284,2,FALSE)</f>
        <v>#N/A</v>
      </c>
      <c r="I16" s="36" t="e">
        <f>VLOOKUP(CONCATENATE($A16,I$1),'Session 8.2.4 PID and Services'!$B$2:$C$1284,2,FALSE)</f>
        <v>#N/A</v>
      </c>
      <c r="J16" s="36" t="e">
        <f>VLOOKUP(CONCATENATE($A16,J$1),'Session 8.2.4 PID and Services'!$B$2:$C$1284,2,FALSE)</f>
        <v>#N/A</v>
      </c>
      <c r="K16" s="36" t="e">
        <f>VLOOKUP(CONCATENATE($A16,K$1),'Session 8.2.4 PID and Services'!$B$2:$C$1284,2,FALSE)</f>
        <v>#N/A</v>
      </c>
      <c r="L16" s="36" t="e">
        <f>VLOOKUP(CONCATENATE($A16,L$1),'Session 8.2.4 PID and Services'!$B$2:$C$1284,2,FALSE)</f>
        <v>#N/A</v>
      </c>
      <c r="M16" s="36" t="e">
        <f>VLOOKUP(CONCATENATE($A16,M$1),'Session 8.2.4 PID and Services'!$B$2:$C$1284,2,FALSE)</f>
        <v>#N/A</v>
      </c>
      <c r="N16" s="36" t="e">
        <f>VLOOKUP(CONCATENATE($A16,N$1),'Session 8.2.4 PID and Services'!$B$2:$C$1284,2,FALSE)</f>
        <v>#N/A</v>
      </c>
      <c r="O16" s="36" t="e">
        <f>VLOOKUP(CONCATENATE($A16,O$1),'Session 8.2.4 PID and Services'!$B$2:$C$1284,2,FALSE)</f>
        <v>#N/A</v>
      </c>
      <c r="P16" s="36" t="e">
        <f>VLOOKUP(CONCATENATE($A16,P$1),'Session 8.2.4 PID and Services'!$B$2:$C$1284,2,FALSE)</f>
        <v>#N/A</v>
      </c>
      <c r="Q16" s="36" t="e">
        <f>VLOOKUP(CONCATENATE($A16,Q$1),'Session 8.2.4 PID and Services'!$B$2:$C$1284,2,FALSE)</f>
        <v>#N/A</v>
      </c>
      <c r="R16" s="36" t="e">
        <f>VLOOKUP(CONCATENATE($A16,R$1),'Session 8.2.4 PID and Services'!$B$2:$C$1284,2,FALSE)</f>
        <v>#N/A</v>
      </c>
      <c r="S16" s="36" t="e">
        <f>VLOOKUP(CONCATENATE($A16,S$1),'Session 8.2.4 PID and Services'!$B$2:$C$1284,2,FALSE)</f>
        <v>#N/A</v>
      </c>
      <c r="T16" s="36" t="e">
        <f>VLOOKUP(CONCATENATE($A16,T$1),'Session 8.2.4 PID and Services'!$B$2:$C$1284,2,FALSE)</f>
        <v>#N/A</v>
      </c>
      <c r="U16" s="36" t="e">
        <f>VLOOKUP(CONCATENATE($A16,U$1),'Session 8.2.4 PID and Services'!$B$2:$C$1284,2,FALSE)</f>
        <v>#N/A</v>
      </c>
    </row>
    <row r="17" spans="1:21" x14ac:dyDescent="0.25">
      <c r="A17" s="36">
        <v>10046775</v>
      </c>
      <c r="B17" s="36" t="e">
        <f>VLOOKUP(CONCATENATE($A17,B$1),'Session 8.2.4 PID and Services'!$B$2:$C$1284,2,FALSE)</f>
        <v>#N/A</v>
      </c>
      <c r="C17" s="36" t="e">
        <f>VLOOKUP(CONCATENATE($A17,C$1),'Session 8.2.4 PID and Services'!$B$2:$C$1284,2,FALSE)</f>
        <v>#N/A</v>
      </c>
      <c r="D17" s="36" t="e">
        <f>VLOOKUP(CONCATENATE($A17,D$1),'Session 8.2.4 PID and Services'!$B$2:$C$1284,2,FALSE)</f>
        <v>#N/A</v>
      </c>
      <c r="E17" s="36" t="e">
        <f>VLOOKUP(CONCATENATE($A17,E$1),'Session 8.2.4 PID and Services'!$B$2:$C$1284,2,FALSE)</f>
        <v>#N/A</v>
      </c>
      <c r="F17" s="36" t="e">
        <f>VLOOKUP(CONCATENATE($A17,F$1),'Session 8.2.4 PID and Services'!$B$2:$C$1284,2,FALSE)</f>
        <v>#N/A</v>
      </c>
      <c r="G17" s="36" t="e">
        <f>VLOOKUP(CONCATENATE($A17,G$1),'Session 8.2.4 PID and Services'!$B$2:$C$1284,2,FALSE)</f>
        <v>#N/A</v>
      </c>
      <c r="H17" s="36" t="e">
        <f>VLOOKUP(CONCATENATE($A17,H$1),'Session 8.2.4 PID and Services'!$B$2:$C$1284,2,FALSE)</f>
        <v>#N/A</v>
      </c>
      <c r="I17" s="36" t="e">
        <f>VLOOKUP(CONCATENATE($A17,I$1),'Session 8.2.4 PID and Services'!$B$2:$C$1284,2,FALSE)</f>
        <v>#N/A</v>
      </c>
      <c r="J17" s="36" t="e">
        <f>VLOOKUP(CONCATENATE($A17,J$1),'Session 8.2.4 PID and Services'!$B$2:$C$1284,2,FALSE)</f>
        <v>#N/A</v>
      </c>
      <c r="K17" s="36" t="e">
        <f>VLOOKUP(CONCATENATE($A17,K$1),'Session 8.2.4 PID and Services'!$B$2:$C$1284,2,FALSE)</f>
        <v>#N/A</v>
      </c>
      <c r="L17" s="36" t="e">
        <f>VLOOKUP(CONCATENATE($A17,L$1),'Session 8.2.4 PID and Services'!$B$2:$C$1284,2,FALSE)</f>
        <v>#N/A</v>
      </c>
      <c r="M17" s="36" t="e">
        <f>VLOOKUP(CONCATENATE($A17,M$1),'Session 8.2.4 PID and Services'!$B$2:$C$1284,2,FALSE)</f>
        <v>#N/A</v>
      </c>
      <c r="N17" s="36" t="e">
        <f>VLOOKUP(CONCATENATE($A17,N$1),'Session 8.2.4 PID and Services'!$B$2:$C$1284,2,FALSE)</f>
        <v>#N/A</v>
      </c>
      <c r="O17" s="36" t="e">
        <f>VLOOKUP(CONCATENATE($A17,O$1),'Session 8.2.4 PID and Services'!$B$2:$C$1284,2,FALSE)</f>
        <v>#N/A</v>
      </c>
      <c r="P17" s="36" t="e">
        <f>VLOOKUP(CONCATENATE($A17,P$1),'Session 8.2.4 PID and Services'!$B$2:$C$1284,2,FALSE)</f>
        <v>#N/A</v>
      </c>
      <c r="Q17" s="36" t="e">
        <f>VLOOKUP(CONCATENATE($A17,Q$1),'Session 8.2.4 PID and Services'!$B$2:$C$1284,2,FALSE)</f>
        <v>#N/A</v>
      </c>
      <c r="R17" s="36" t="e">
        <f>VLOOKUP(CONCATENATE($A17,R$1),'Session 8.2.4 PID and Services'!$B$2:$C$1284,2,FALSE)</f>
        <v>#N/A</v>
      </c>
      <c r="S17" s="36" t="e">
        <f>VLOOKUP(CONCATENATE($A17,S$1),'Session 8.2.4 PID and Services'!$B$2:$C$1284,2,FALSE)</f>
        <v>#N/A</v>
      </c>
      <c r="T17" s="36" t="e">
        <f>VLOOKUP(CONCATENATE($A17,T$1),'Session 8.2.4 PID and Services'!$B$2:$C$1284,2,FALSE)</f>
        <v>#N/A</v>
      </c>
      <c r="U17" s="36" t="e">
        <f>VLOOKUP(CONCATENATE($A17,U$1),'Session 8.2.4 PID and Services'!$B$2:$C$1284,2,FALSE)</f>
        <v>#N/A</v>
      </c>
    </row>
    <row r="18" spans="1:21" x14ac:dyDescent="0.25">
      <c r="A18" s="36">
        <v>10047533</v>
      </c>
      <c r="B18" s="36" t="e">
        <f>VLOOKUP(CONCATENATE($A18,B$1),'Session 8.2.4 PID and Services'!$B$2:$C$1284,2,FALSE)</f>
        <v>#N/A</v>
      </c>
      <c r="C18" s="36" t="e">
        <f>VLOOKUP(CONCATENATE($A18,C$1),'Session 8.2.4 PID and Services'!$B$2:$C$1284,2,FALSE)</f>
        <v>#N/A</v>
      </c>
      <c r="D18" s="36" t="e">
        <f>VLOOKUP(CONCATENATE($A18,D$1),'Session 8.2.4 PID and Services'!$B$2:$C$1284,2,FALSE)</f>
        <v>#N/A</v>
      </c>
      <c r="E18" s="36" t="e">
        <f>VLOOKUP(CONCATENATE($A18,E$1),'Session 8.2.4 PID and Services'!$B$2:$C$1284,2,FALSE)</f>
        <v>#N/A</v>
      </c>
      <c r="F18" s="36" t="e">
        <f>VLOOKUP(CONCATENATE($A18,F$1),'Session 8.2.4 PID and Services'!$B$2:$C$1284,2,FALSE)</f>
        <v>#N/A</v>
      </c>
      <c r="G18" s="36" t="e">
        <f>VLOOKUP(CONCATENATE($A18,G$1),'Session 8.2.4 PID and Services'!$B$2:$C$1284,2,FALSE)</f>
        <v>#N/A</v>
      </c>
      <c r="H18" s="36" t="e">
        <f>VLOOKUP(CONCATENATE($A18,H$1),'Session 8.2.4 PID and Services'!$B$2:$C$1284,2,FALSE)</f>
        <v>#N/A</v>
      </c>
      <c r="I18" s="36" t="e">
        <f>VLOOKUP(CONCATENATE($A18,I$1),'Session 8.2.4 PID and Services'!$B$2:$C$1284,2,FALSE)</f>
        <v>#N/A</v>
      </c>
      <c r="J18" s="36" t="e">
        <f>VLOOKUP(CONCATENATE($A18,J$1),'Session 8.2.4 PID and Services'!$B$2:$C$1284,2,FALSE)</f>
        <v>#N/A</v>
      </c>
      <c r="K18" s="36" t="e">
        <f>VLOOKUP(CONCATENATE($A18,K$1),'Session 8.2.4 PID and Services'!$B$2:$C$1284,2,FALSE)</f>
        <v>#N/A</v>
      </c>
      <c r="L18" s="36" t="e">
        <f>VLOOKUP(CONCATENATE($A18,L$1),'Session 8.2.4 PID and Services'!$B$2:$C$1284,2,FALSE)</f>
        <v>#N/A</v>
      </c>
      <c r="M18" s="36" t="e">
        <f>VLOOKUP(CONCATENATE($A18,M$1),'Session 8.2.4 PID and Services'!$B$2:$C$1284,2,FALSE)</f>
        <v>#N/A</v>
      </c>
      <c r="N18" s="36" t="e">
        <f>VLOOKUP(CONCATENATE($A18,N$1),'Session 8.2.4 PID and Services'!$B$2:$C$1284,2,FALSE)</f>
        <v>#N/A</v>
      </c>
      <c r="O18" s="36" t="e">
        <f>VLOOKUP(CONCATENATE($A18,O$1),'Session 8.2.4 PID and Services'!$B$2:$C$1284,2,FALSE)</f>
        <v>#N/A</v>
      </c>
      <c r="P18" s="36" t="e">
        <f>VLOOKUP(CONCATENATE($A18,P$1),'Session 8.2.4 PID and Services'!$B$2:$C$1284,2,FALSE)</f>
        <v>#N/A</v>
      </c>
      <c r="Q18" s="36" t="e">
        <f>VLOOKUP(CONCATENATE($A18,Q$1),'Session 8.2.4 PID and Services'!$B$2:$C$1284,2,FALSE)</f>
        <v>#N/A</v>
      </c>
      <c r="R18" s="36" t="e">
        <f>VLOOKUP(CONCATENATE($A18,R$1),'Session 8.2.4 PID and Services'!$B$2:$C$1284,2,FALSE)</f>
        <v>#N/A</v>
      </c>
      <c r="S18" s="36" t="e">
        <f>VLOOKUP(CONCATENATE($A18,S$1),'Session 8.2.4 PID and Services'!$B$2:$C$1284,2,FALSE)</f>
        <v>#N/A</v>
      </c>
      <c r="T18" s="36" t="e">
        <f>VLOOKUP(CONCATENATE($A18,T$1),'Session 8.2.4 PID and Services'!$B$2:$C$1284,2,FALSE)</f>
        <v>#N/A</v>
      </c>
      <c r="U18" s="36" t="e">
        <f>VLOOKUP(CONCATENATE($A18,U$1),'Session 8.2.4 PID and Services'!$B$2:$C$1284,2,FALSE)</f>
        <v>#N/A</v>
      </c>
    </row>
    <row r="19" spans="1:21" x14ac:dyDescent="0.25">
      <c r="A19" s="36">
        <v>10047546</v>
      </c>
      <c r="B19" s="36" t="e">
        <f>VLOOKUP(CONCATENATE($A19,B$1),'Session 8.2.4 PID and Services'!$B$2:$C$1284,2,FALSE)</f>
        <v>#N/A</v>
      </c>
      <c r="C19" s="36" t="e">
        <f>VLOOKUP(CONCATENATE($A19,C$1),'Session 8.2.4 PID and Services'!$B$2:$C$1284,2,FALSE)</f>
        <v>#N/A</v>
      </c>
      <c r="D19" s="36" t="e">
        <f>VLOOKUP(CONCATENATE($A19,D$1),'Session 8.2.4 PID and Services'!$B$2:$C$1284,2,FALSE)</f>
        <v>#N/A</v>
      </c>
      <c r="E19" s="36" t="e">
        <f>VLOOKUP(CONCATENATE($A19,E$1),'Session 8.2.4 PID and Services'!$B$2:$C$1284,2,FALSE)</f>
        <v>#N/A</v>
      </c>
      <c r="F19" s="36" t="e">
        <f>VLOOKUP(CONCATENATE($A19,F$1),'Session 8.2.4 PID and Services'!$B$2:$C$1284,2,FALSE)</f>
        <v>#N/A</v>
      </c>
      <c r="G19" s="36" t="e">
        <f>VLOOKUP(CONCATENATE($A19,G$1),'Session 8.2.4 PID and Services'!$B$2:$C$1284,2,FALSE)</f>
        <v>#N/A</v>
      </c>
      <c r="H19" s="36" t="e">
        <f>VLOOKUP(CONCATENATE($A19,H$1),'Session 8.2.4 PID and Services'!$B$2:$C$1284,2,FALSE)</f>
        <v>#N/A</v>
      </c>
      <c r="I19" s="36" t="e">
        <f>VLOOKUP(CONCATENATE($A19,I$1),'Session 8.2.4 PID and Services'!$B$2:$C$1284,2,FALSE)</f>
        <v>#N/A</v>
      </c>
      <c r="J19" s="36" t="e">
        <f>VLOOKUP(CONCATENATE($A19,J$1),'Session 8.2.4 PID and Services'!$B$2:$C$1284,2,FALSE)</f>
        <v>#N/A</v>
      </c>
      <c r="K19" s="36" t="e">
        <f>VLOOKUP(CONCATENATE($A19,K$1),'Session 8.2.4 PID and Services'!$B$2:$C$1284,2,FALSE)</f>
        <v>#N/A</v>
      </c>
      <c r="L19" s="36" t="e">
        <f>VLOOKUP(CONCATENATE($A19,L$1),'Session 8.2.4 PID and Services'!$B$2:$C$1284,2,FALSE)</f>
        <v>#N/A</v>
      </c>
      <c r="M19" s="36" t="e">
        <f>VLOOKUP(CONCATENATE($A19,M$1),'Session 8.2.4 PID and Services'!$B$2:$C$1284,2,FALSE)</f>
        <v>#N/A</v>
      </c>
      <c r="N19" s="36" t="e">
        <f>VLOOKUP(CONCATENATE($A19,N$1),'Session 8.2.4 PID and Services'!$B$2:$C$1284,2,FALSE)</f>
        <v>#N/A</v>
      </c>
      <c r="O19" s="36" t="e">
        <f>VLOOKUP(CONCATENATE($A19,O$1),'Session 8.2.4 PID and Services'!$B$2:$C$1284,2,FALSE)</f>
        <v>#N/A</v>
      </c>
      <c r="P19" s="36" t="e">
        <f>VLOOKUP(CONCATENATE($A19,P$1),'Session 8.2.4 PID and Services'!$B$2:$C$1284,2,FALSE)</f>
        <v>#N/A</v>
      </c>
      <c r="Q19" s="36" t="e">
        <f>VLOOKUP(CONCATENATE($A19,Q$1),'Session 8.2.4 PID and Services'!$B$2:$C$1284,2,FALSE)</f>
        <v>#N/A</v>
      </c>
      <c r="R19" s="36" t="e">
        <f>VLOOKUP(CONCATENATE($A19,R$1),'Session 8.2.4 PID and Services'!$B$2:$C$1284,2,FALSE)</f>
        <v>#N/A</v>
      </c>
      <c r="S19" s="36" t="e">
        <f>VLOOKUP(CONCATENATE($A19,S$1),'Session 8.2.4 PID and Services'!$B$2:$C$1284,2,FALSE)</f>
        <v>#N/A</v>
      </c>
      <c r="T19" s="36" t="e">
        <f>VLOOKUP(CONCATENATE($A19,T$1),'Session 8.2.4 PID and Services'!$B$2:$C$1284,2,FALSE)</f>
        <v>#N/A</v>
      </c>
      <c r="U19" s="36" t="e">
        <f>VLOOKUP(CONCATENATE($A19,U$1),'Session 8.2.4 PID and Services'!$B$2:$C$1284,2,FALSE)</f>
        <v>#N/A</v>
      </c>
    </row>
    <row r="20" spans="1:21" x14ac:dyDescent="0.25">
      <c r="A20" s="36">
        <v>10047603</v>
      </c>
      <c r="B20" s="36" t="e">
        <f>VLOOKUP(CONCATENATE($A20,B$1),'Session 8.2.4 PID and Services'!$B$2:$C$1284,2,FALSE)</f>
        <v>#N/A</v>
      </c>
      <c r="C20" s="36" t="e">
        <f>VLOOKUP(CONCATENATE($A20,C$1),'Session 8.2.4 PID and Services'!$B$2:$C$1284,2,FALSE)</f>
        <v>#N/A</v>
      </c>
      <c r="D20" s="36" t="e">
        <f>VLOOKUP(CONCATENATE($A20,D$1),'Session 8.2.4 PID and Services'!$B$2:$C$1284,2,FALSE)</f>
        <v>#N/A</v>
      </c>
      <c r="E20" s="36" t="e">
        <f>VLOOKUP(CONCATENATE($A20,E$1),'Session 8.2.4 PID and Services'!$B$2:$C$1284,2,FALSE)</f>
        <v>#N/A</v>
      </c>
      <c r="F20" s="36" t="e">
        <f>VLOOKUP(CONCATENATE($A20,F$1),'Session 8.2.4 PID and Services'!$B$2:$C$1284,2,FALSE)</f>
        <v>#N/A</v>
      </c>
      <c r="G20" s="36" t="e">
        <f>VLOOKUP(CONCATENATE($A20,G$1),'Session 8.2.4 PID and Services'!$B$2:$C$1284,2,FALSE)</f>
        <v>#N/A</v>
      </c>
      <c r="H20" s="36" t="e">
        <f>VLOOKUP(CONCATENATE($A20,H$1),'Session 8.2.4 PID and Services'!$B$2:$C$1284,2,FALSE)</f>
        <v>#N/A</v>
      </c>
      <c r="I20" s="36" t="e">
        <f>VLOOKUP(CONCATENATE($A20,I$1),'Session 8.2.4 PID and Services'!$B$2:$C$1284,2,FALSE)</f>
        <v>#N/A</v>
      </c>
      <c r="J20" s="36" t="e">
        <f>VLOOKUP(CONCATENATE($A20,J$1),'Session 8.2.4 PID and Services'!$B$2:$C$1284,2,FALSE)</f>
        <v>#N/A</v>
      </c>
      <c r="K20" s="36" t="e">
        <f>VLOOKUP(CONCATENATE($A20,K$1),'Session 8.2.4 PID and Services'!$B$2:$C$1284,2,FALSE)</f>
        <v>#N/A</v>
      </c>
      <c r="L20" s="36" t="e">
        <f>VLOOKUP(CONCATENATE($A20,L$1),'Session 8.2.4 PID and Services'!$B$2:$C$1284,2,FALSE)</f>
        <v>#N/A</v>
      </c>
      <c r="M20" s="36" t="e">
        <f>VLOOKUP(CONCATENATE($A20,M$1),'Session 8.2.4 PID and Services'!$B$2:$C$1284,2,FALSE)</f>
        <v>#N/A</v>
      </c>
      <c r="N20" s="36" t="e">
        <f>VLOOKUP(CONCATENATE($A20,N$1),'Session 8.2.4 PID and Services'!$B$2:$C$1284,2,FALSE)</f>
        <v>#N/A</v>
      </c>
      <c r="O20" s="36" t="e">
        <f>VLOOKUP(CONCATENATE($A20,O$1),'Session 8.2.4 PID and Services'!$B$2:$C$1284,2,FALSE)</f>
        <v>#N/A</v>
      </c>
      <c r="P20" s="36" t="e">
        <f>VLOOKUP(CONCATENATE($A20,P$1),'Session 8.2.4 PID and Services'!$B$2:$C$1284,2,FALSE)</f>
        <v>#N/A</v>
      </c>
      <c r="Q20" s="36" t="e">
        <f>VLOOKUP(CONCATENATE($A20,Q$1),'Session 8.2.4 PID and Services'!$B$2:$C$1284,2,FALSE)</f>
        <v>#N/A</v>
      </c>
      <c r="R20" s="36" t="e">
        <f>VLOOKUP(CONCATENATE($A20,R$1),'Session 8.2.4 PID and Services'!$B$2:$C$1284,2,FALSE)</f>
        <v>#N/A</v>
      </c>
      <c r="S20" s="36" t="e">
        <f>VLOOKUP(CONCATENATE($A20,S$1),'Session 8.2.4 PID and Services'!$B$2:$C$1284,2,FALSE)</f>
        <v>#N/A</v>
      </c>
      <c r="T20" s="36" t="e">
        <f>VLOOKUP(CONCATENATE($A20,T$1),'Session 8.2.4 PID and Services'!$B$2:$C$1284,2,FALSE)</f>
        <v>#N/A</v>
      </c>
      <c r="U20" s="36" t="e">
        <f>VLOOKUP(CONCATENATE($A20,U$1),'Session 8.2.4 PID and Services'!$B$2:$C$1284,2,FALSE)</f>
        <v>#N/A</v>
      </c>
    </row>
    <row r="21" spans="1:21" x14ac:dyDescent="0.25">
      <c r="A21" s="36">
        <v>10047927</v>
      </c>
      <c r="B21" s="36" t="e">
        <f>VLOOKUP(CONCATENATE($A21,B$1),'Session 8.2.4 PID and Services'!$B$2:$C$1284,2,FALSE)</f>
        <v>#N/A</v>
      </c>
      <c r="C21" s="36" t="e">
        <f>VLOOKUP(CONCATENATE($A21,C$1),'Session 8.2.4 PID and Services'!$B$2:$C$1284,2,FALSE)</f>
        <v>#N/A</v>
      </c>
      <c r="D21" s="36" t="e">
        <f>VLOOKUP(CONCATENATE($A21,D$1),'Session 8.2.4 PID and Services'!$B$2:$C$1284,2,FALSE)</f>
        <v>#N/A</v>
      </c>
      <c r="E21" s="36" t="e">
        <f>VLOOKUP(CONCATENATE($A21,E$1),'Session 8.2.4 PID and Services'!$B$2:$C$1284,2,FALSE)</f>
        <v>#N/A</v>
      </c>
      <c r="F21" s="36" t="e">
        <f>VLOOKUP(CONCATENATE($A21,F$1),'Session 8.2.4 PID and Services'!$B$2:$C$1284,2,FALSE)</f>
        <v>#N/A</v>
      </c>
      <c r="G21" s="36" t="e">
        <f>VLOOKUP(CONCATENATE($A21,G$1),'Session 8.2.4 PID and Services'!$B$2:$C$1284,2,FALSE)</f>
        <v>#N/A</v>
      </c>
      <c r="H21" s="36" t="e">
        <f>VLOOKUP(CONCATENATE($A21,H$1),'Session 8.2.4 PID and Services'!$B$2:$C$1284,2,FALSE)</f>
        <v>#N/A</v>
      </c>
      <c r="I21" s="36" t="e">
        <f>VLOOKUP(CONCATENATE($A21,I$1),'Session 8.2.4 PID and Services'!$B$2:$C$1284,2,FALSE)</f>
        <v>#N/A</v>
      </c>
      <c r="J21" s="36" t="e">
        <f>VLOOKUP(CONCATENATE($A21,J$1),'Session 8.2.4 PID and Services'!$B$2:$C$1284,2,FALSE)</f>
        <v>#N/A</v>
      </c>
      <c r="K21" s="36" t="e">
        <f>VLOOKUP(CONCATENATE($A21,K$1),'Session 8.2.4 PID and Services'!$B$2:$C$1284,2,FALSE)</f>
        <v>#N/A</v>
      </c>
      <c r="L21" s="36" t="e">
        <f>VLOOKUP(CONCATENATE($A21,L$1),'Session 8.2.4 PID and Services'!$B$2:$C$1284,2,FALSE)</f>
        <v>#N/A</v>
      </c>
      <c r="M21" s="36" t="e">
        <f>VLOOKUP(CONCATENATE($A21,M$1),'Session 8.2.4 PID and Services'!$B$2:$C$1284,2,FALSE)</f>
        <v>#N/A</v>
      </c>
      <c r="N21" s="36" t="e">
        <f>VLOOKUP(CONCATENATE($A21,N$1),'Session 8.2.4 PID and Services'!$B$2:$C$1284,2,FALSE)</f>
        <v>#N/A</v>
      </c>
      <c r="O21" s="36" t="e">
        <f>VLOOKUP(CONCATENATE($A21,O$1),'Session 8.2.4 PID and Services'!$B$2:$C$1284,2,FALSE)</f>
        <v>#N/A</v>
      </c>
      <c r="P21" s="36" t="e">
        <f>VLOOKUP(CONCATENATE($A21,P$1),'Session 8.2.4 PID and Services'!$B$2:$C$1284,2,FALSE)</f>
        <v>#N/A</v>
      </c>
      <c r="Q21" s="36" t="e">
        <f>VLOOKUP(CONCATENATE($A21,Q$1),'Session 8.2.4 PID and Services'!$B$2:$C$1284,2,FALSE)</f>
        <v>#N/A</v>
      </c>
      <c r="R21" s="36" t="e">
        <f>VLOOKUP(CONCATENATE($A21,R$1),'Session 8.2.4 PID and Services'!$B$2:$C$1284,2,FALSE)</f>
        <v>#N/A</v>
      </c>
      <c r="S21" s="36" t="e">
        <f>VLOOKUP(CONCATENATE($A21,S$1),'Session 8.2.4 PID and Services'!$B$2:$C$1284,2,FALSE)</f>
        <v>#N/A</v>
      </c>
      <c r="T21" s="36" t="e">
        <f>VLOOKUP(CONCATENATE($A21,T$1),'Session 8.2.4 PID and Services'!$B$2:$C$1284,2,FALSE)</f>
        <v>#N/A</v>
      </c>
      <c r="U21" s="36" t="e">
        <f>VLOOKUP(CONCATENATE($A21,U$1),'Session 8.2.4 PID and Services'!$B$2:$C$1284,2,FALSE)</f>
        <v>#N/A</v>
      </c>
    </row>
    <row r="22" spans="1:21" x14ac:dyDescent="0.25">
      <c r="A22" s="36">
        <v>10048766</v>
      </c>
      <c r="B22" s="36" t="e">
        <f>VLOOKUP(CONCATENATE($A22,B$1),'Session 8.2.4 PID and Services'!$B$2:$C$1284,2,FALSE)</f>
        <v>#N/A</v>
      </c>
      <c r="C22" s="36" t="e">
        <f>VLOOKUP(CONCATENATE($A22,C$1),'Session 8.2.4 PID and Services'!$B$2:$C$1284,2,FALSE)</f>
        <v>#N/A</v>
      </c>
      <c r="D22" s="36" t="e">
        <f>VLOOKUP(CONCATENATE($A22,D$1),'Session 8.2.4 PID and Services'!$B$2:$C$1284,2,FALSE)</f>
        <v>#N/A</v>
      </c>
      <c r="E22" s="36" t="e">
        <f>VLOOKUP(CONCATENATE($A22,E$1),'Session 8.2.4 PID and Services'!$B$2:$C$1284,2,FALSE)</f>
        <v>#N/A</v>
      </c>
      <c r="F22" s="36" t="e">
        <f>VLOOKUP(CONCATENATE($A22,F$1),'Session 8.2.4 PID and Services'!$B$2:$C$1284,2,FALSE)</f>
        <v>#N/A</v>
      </c>
      <c r="G22" s="36" t="e">
        <f>VLOOKUP(CONCATENATE($A22,G$1),'Session 8.2.4 PID and Services'!$B$2:$C$1284,2,FALSE)</f>
        <v>#N/A</v>
      </c>
      <c r="H22" s="36" t="e">
        <f>VLOOKUP(CONCATENATE($A22,H$1),'Session 8.2.4 PID and Services'!$B$2:$C$1284,2,FALSE)</f>
        <v>#N/A</v>
      </c>
      <c r="I22" s="36" t="e">
        <f>VLOOKUP(CONCATENATE($A22,I$1),'Session 8.2.4 PID and Services'!$B$2:$C$1284,2,FALSE)</f>
        <v>#N/A</v>
      </c>
      <c r="J22" s="36" t="e">
        <f>VLOOKUP(CONCATENATE($A22,J$1),'Session 8.2.4 PID and Services'!$B$2:$C$1284,2,FALSE)</f>
        <v>#N/A</v>
      </c>
      <c r="K22" s="36" t="e">
        <f>VLOOKUP(CONCATENATE($A22,K$1),'Session 8.2.4 PID and Services'!$B$2:$C$1284,2,FALSE)</f>
        <v>#N/A</v>
      </c>
      <c r="L22" s="36" t="e">
        <f>VLOOKUP(CONCATENATE($A22,L$1),'Session 8.2.4 PID and Services'!$B$2:$C$1284,2,FALSE)</f>
        <v>#N/A</v>
      </c>
      <c r="M22" s="36" t="e">
        <f>VLOOKUP(CONCATENATE($A22,M$1),'Session 8.2.4 PID and Services'!$B$2:$C$1284,2,FALSE)</f>
        <v>#N/A</v>
      </c>
      <c r="N22" s="36" t="e">
        <f>VLOOKUP(CONCATENATE($A22,N$1),'Session 8.2.4 PID and Services'!$B$2:$C$1284,2,FALSE)</f>
        <v>#N/A</v>
      </c>
      <c r="O22" s="36" t="e">
        <f>VLOOKUP(CONCATENATE($A22,O$1),'Session 8.2.4 PID and Services'!$B$2:$C$1284,2,FALSE)</f>
        <v>#N/A</v>
      </c>
      <c r="P22" s="36" t="e">
        <f>VLOOKUP(CONCATENATE($A22,P$1),'Session 8.2.4 PID and Services'!$B$2:$C$1284,2,FALSE)</f>
        <v>#N/A</v>
      </c>
      <c r="Q22" s="36" t="e">
        <f>VLOOKUP(CONCATENATE($A22,Q$1),'Session 8.2.4 PID and Services'!$B$2:$C$1284,2,FALSE)</f>
        <v>#N/A</v>
      </c>
      <c r="R22" s="36" t="e">
        <f>VLOOKUP(CONCATENATE($A22,R$1),'Session 8.2.4 PID and Services'!$B$2:$C$1284,2,FALSE)</f>
        <v>#N/A</v>
      </c>
      <c r="S22" s="36" t="e">
        <f>VLOOKUP(CONCATENATE($A22,S$1),'Session 8.2.4 PID and Services'!$B$2:$C$1284,2,FALSE)</f>
        <v>#N/A</v>
      </c>
      <c r="T22" s="36" t="e">
        <f>VLOOKUP(CONCATENATE($A22,T$1),'Session 8.2.4 PID and Services'!$B$2:$C$1284,2,FALSE)</f>
        <v>#N/A</v>
      </c>
      <c r="U22" s="36" t="e">
        <f>VLOOKUP(CONCATENATE($A22,U$1),'Session 8.2.4 PID and Services'!$B$2:$C$1284,2,FALSE)</f>
        <v>#N/A</v>
      </c>
    </row>
    <row r="23" spans="1:21" x14ac:dyDescent="0.25">
      <c r="A23" s="36">
        <v>10049166</v>
      </c>
      <c r="B23" s="36" t="e">
        <f>VLOOKUP(CONCATENATE($A23,B$1),'Session 8.2.4 PID and Services'!$B$2:$C$1284,2,FALSE)</f>
        <v>#N/A</v>
      </c>
      <c r="C23" s="36" t="e">
        <f>VLOOKUP(CONCATENATE($A23,C$1),'Session 8.2.4 PID and Services'!$B$2:$C$1284,2,FALSE)</f>
        <v>#N/A</v>
      </c>
      <c r="D23" s="36" t="e">
        <f>VLOOKUP(CONCATENATE($A23,D$1),'Session 8.2.4 PID and Services'!$B$2:$C$1284,2,FALSE)</f>
        <v>#N/A</v>
      </c>
      <c r="E23" s="36" t="e">
        <f>VLOOKUP(CONCATENATE($A23,E$1),'Session 8.2.4 PID and Services'!$B$2:$C$1284,2,FALSE)</f>
        <v>#N/A</v>
      </c>
      <c r="F23" s="36" t="e">
        <f>VLOOKUP(CONCATENATE($A23,F$1),'Session 8.2.4 PID and Services'!$B$2:$C$1284,2,FALSE)</f>
        <v>#N/A</v>
      </c>
      <c r="G23" s="36" t="e">
        <f>VLOOKUP(CONCATENATE($A23,G$1),'Session 8.2.4 PID and Services'!$B$2:$C$1284,2,FALSE)</f>
        <v>#N/A</v>
      </c>
      <c r="H23" s="36" t="e">
        <f>VLOOKUP(CONCATENATE($A23,H$1),'Session 8.2.4 PID and Services'!$B$2:$C$1284,2,FALSE)</f>
        <v>#N/A</v>
      </c>
      <c r="I23" s="36" t="e">
        <f>VLOOKUP(CONCATENATE($A23,I$1),'Session 8.2.4 PID and Services'!$B$2:$C$1284,2,FALSE)</f>
        <v>#N/A</v>
      </c>
      <c r="J23" s="36" t="e">
        <f>VLOOKUP(CONCATENATE($A23,J$1),'Session 8.2.4 PID and Services'!$B$2:$C$1284,2,FALSE)</f>
        <v>#N/A</v>
      </c>
      <c r="K23" s="36" t="e">
        <f>VLOOKUP(CONCATENATE($A23,K$1),'Session 8.2.4 PID and Services'!$B$2:$C$1284,2,FALSE)</f>
        <v>#N/A</v>
      </c>
      <c r="L23" s="36" t="e">
        <f>VLOOKUP(CONCATENATE($A23,L$1),'Session 8.2.4 PID and Services'!$B$2:$C$1284,2,FALSE)</f>
        <v>#N/A</v>
      </c>
      <c r="M23" s="36" t="e">
        <f>VLOOKUP(CONCATENATE($A23,M$1),'Session 8.2.4 PID and Services'!$B$2:$C$1284,2,FALSE)</f>
        <v>#N/A</v>
      </c>
      <c r="N23" s="36" t="e">
        <f>VLOOKUP(CONCATENATE($A23,N$1),'Session 8.2.4 PID and Services'!$B$2:$C$1284,2,FALSE)</f>
        <v>#N/A</v>
      </c>
      <c r="O23" s="36" t="e">
        <f>VLOOKUP(CONCATENATE($A23,O$1),'Session 8.2.4 PID and Services'!$B$2:$C$1284,2,FALSE)</f>
        <v>#N/A</v>
      </c>
      <c r="P23" s="36" t="e">
        <f>VLOOKUP(CONCATENATE($A23,P$1),'Session 8.2.4 PID and Services'!$B$2:$C$1284,2,FALSE)</f>
        <v>#N/A</v>
      </c>
      <c r="Q23" s="36" t="e">
        <f>VLOOKUP(CONCATENATE($A23,Q$1),'Session 8.2.4 PID and Services'!$B$2:$C$1284,2,FALSE)</f>
        <v>#N/A</v>
      </c>
      <c r="R23" s="36" t="e">
        <f>VLOOKUP(CONCATENATE($A23,R$1),'Session 8.2.4 PID and Services'!$B$2:$C$1284,2,FALSE)</f>
        <v>#N/A</v>
      </c>
      <c r="S23" s="36" t="e">
        <f>VLOOKUP(CONCATENATE($A23,S$1),'Session 8.2.4 PID and Services'!$B$2:$C$1284,2,FALSE)</f>
        <v>#N/A</v>
      </c>
      <c r="T23" s="36" t="e">
        <f>VLOOKUP(CONCATENATE($A23,T$1),'Session 8.2.4 PID and Services'!$B$2:$C$1284,2,FALSE)</f>
        <v>#N/A</v>
      </c>
      <c r="U23" s="36" t="e">
        <f>VLOOKUP(CONCATENATE($A23,U$1),'Session 8.2.4 PID and Services'!$B$2:$C$1284,2,FALSE)</f>
        <v>#N/A</v>
      </c>
    </row>
    <row r="24" spans="1:21" x14ac:dyDescent="0.25">
      <c r="A24" s="36">
        <v>10049205</v>
      </c>
      <c r="B24" s="36" t="e">
        <f>VLOOKUP(CONCATENATE($A24,B$1),'Session 8.2.4 PID and Services'!$B$2:$C$1284,2,FALSE)</f>
        <v>#N/A</v>
      </c>
      <c r="C24" s="36" t="e">
        <f>VLOOKUP(CONCATENATE($A24,C$1),'Session 8.2.4 PID and Services'!$B$2:$C$1284,2,FALSE)</f>
        <v>#N/A</v>
      </c>
      <c r="D24" s="36" t="e">
        <f>VLOOKUP(CONCATENATE($A24,D$1),'Session 8.2.4 PID and Services'!$B$2:$C$1284,2,FALSE)</f>
        <v>#N/A</v>
      </c>
      <c r="E24" s="36" t="e">
        <f>VLOOKUP(CONCATENATE($A24,E$1),'Session 8.2.4 PID and Services'!$B$2:$C$1284,2,FALSE)</f>
        <v>#N/A</v>
      </c>
      <c r="F24" s="36" t="e">
        <f>VLOOKUP(CONCATENATE($A24,F$1),'Session 8.2.4 PID and Services'!$B$2:$C$1284,2,FALSE)</f>
        <v>#N/A</v>
      </c>
      <c r="G24" s="36" t="e">
        <f>VLOOKUP(CONCATENATE($A24,G$1),'Session 8.2.4 PID and Services'!$B$2:$C$1284,2,FALSE)</f>
        <v>#N/A</v>
      </c>
      <c r="H24" s="36" t="e">
        <f>VLOOKUP(CONCATENATE($A24,H$1),'Session 8.2.4 PID and Services'!$B$2:$C$1284,2,FALSE)</f>
        <v>#N/A</v>
      </c>
      <c r="I24" s="36" t="e">
        <f>VLOOKUP(CONCATENATE($A24,I$1),'Session 8.2.4 PID and Services'!$B$2:$C$1284,2,FALSE)</f>
        <v>#N/A</v>
      </c>
      <c r="J24" s="36" t="e">
        <f>VLOOKUP(CONCATENATE($A24,J$1),'Session 8.2.4 PID and Services'!$B$2:$C$1284,2,FALSE)</f>
        <v>#N/A</v>
      </c>
      <c r="K24" s="36" t="e">
        <f>VLOOKUP(CONCATENATE($A24,K$1),'Session 8.2.4 PID and Services'!$B$2:$C$1284,2,FALSE)</f>
        <v>#N/A</v>
      </c>
      <c r="L24" s="36" t="e">
        <f>VLOOKUP(CONCATENATE($A24,L$1),'Session 8.2.4 PID and Services'!$B$2:$C$1284,2,FALSE)</f>
        <v>#N/A</v>
      </c>
      <c r="M24" s="36" t="e">
        <f>VLOOKUP(CONCATENATE($A24,M$1),'Session 8.2.4 PID and Services'!$B$2:$C$1284,2,FALSE)</f>
        <v>#N/A</v>
      </c>
      <c r="N24" s="36" t="e">
        <f>VLOOKUP(CONCATENATE($A24,N$1),'Session 8.2.4 PID and Services'!$B$2:$C$1284,2,FALSE)</f>
        <v>#N/A</v>
      </c>
      <c r="O24" s="36" t="e">
        <f>VLOOKUP(CONCATENATE($A24,O$1),'Session 8.2.4 PID and Services'!$B$2:$C$1284,2,FALSE)</f>
        <v>#N/A</v>
      </c>
      <c r="P24" s="36" t="e">
        <f>VLOOKUP(CONCATENATE($A24,P$1),'Session 8.2.4 PID and Services'!$B$2:$C$1284,2,FALSE)</f>
        <v>#N/A</v>
      </c>
      <c r="Q24" s="36" t="e">
        <f>VLOOKUP(CONCATENATE($A24,Q$1),'Session 8.2.4 PID and Services'!$B$2:$C$1284,2,FALSE)</f>
        <v>#N/A</v>
      </c>
      <c r="R24" s="36" t="e">
        <f>VLOOKUP(CONCATENATE($A24,R$1),'Session 8.2.4 PID and Services'!$B$2:$C$1284,2,FALSE)</f>
        <v>#N/A</v>
      </c>
      <c r="S24" s="36" t="e">
        <f>VLOOKUP(CONCATENATE($A24,S$1),'Session 8.2.4 PID and Services'!$B$2:$C$1284,2,FALSE)</f>
        <v>#N/A</v>
      </c>
      <c r="T24" s="36" t="e">
        <f>VLOOKUP(CONCATENATE($A24,T$1),'Session 8.2.4 PID and Services'!$B$2:$C$1284,2,FALSE)</f>
        <v>#N/A</v>
      </c>
      <c r="U24" s="36" t="e">
        <f>VLOOKUP(CONCATENATE($A24,U$1),'Session 8.2.4 PID and Services'!$B$2:$C$1284,2,FALSE)</f>
        <v>#N/A</v>
      </c>
    </row>
    <row r="25" spans="1:21" x14ac:dyDescent="0.25">
      <c r="A25" s="36">
        <v>10049217</v>
      </c>
      <c r="B25" s="36" t="e">
        <f>VLOOKUP(CONCATENATE($A25,B$1),'Session 8.2.4 PID and Services'!$B$2:$C$1284,2,FALSE)</f>
        <v>#N/A</v>
      </c>
      <c r="C25" s="36" t="e">
        <f>VLOOKUP(CONCATENATE($A25,C$1),'Session 8.2.4 PID and Services'!$B$2:$C$1284,2,FALSE)</f>
        <v>#N/A</v>
      </c>
      <c r="D25" s="36" t="e">
        <f>VLOOKUP(CONCATENATE($A25,D$1),'Session 8.2.4 PID and Services'!$B$2:$C$1284,2,FALSE)</f>
        <v>#N/A</v>
      </c>
      <c r="E25" s="36" t="e">
        <f>VLOOKUP(CONCATENATE($A25,E$1),'Session 8.2.4 PID and Services'!$B$2:$C$1284,2,FALSE)</f>
        <v>#N/A</v>
      </c>
      <c r="F25" s="36" t="e">
        <f>VLOOKUP(CONCATENATE($A25,F$1),'Session 8.2.4 PID and Services'!$B$2:$C$1284,2,FALSE)</f>
        <v>#N/A</v>
      </c>
      <c r="G25" s="36" t="e">
        <f>VLOOKUP(CONCATENATE($A25,G$1),'Session 8.2.4 PID and Services'!$B$2:$C$1284,2,FALSE)</f>
        <v>#N/A</v>
      </c>
      <c r="H25" s="36" t="e">
        <f>VLOOKUP(CONCATENATE($A25,H$1),'Session 8.2.4 PID and Services'!$B$2:$C$1284,2,FALSE)</f>
        <v>#N/A</v>
      </c>
      <c r="I25" s="36" t="e">
        <f>VLOOKUP(CONCATENATE($A25,I$1),'Session 8.2.4 PID and Services'!$B$2:$C$1284,2,FALSE)</f>
        <v>#N/A</v>
      </c>
      <c r="J25" s="36" t="e">
        <f>VLOOKUP(CONCATENATE($A25,J$1),'Session 8.2.4 PID and Services'!$B$2:$C$1284,2,FALSE)</f>
        <v>#N/A</v>
      </c>
      <c r="K25" s="36" t="e">
        <f>VLOOKUP(CONCATENATE($A25,K$1),'Session 8.2.4 PID and Services'!$B$2:$C$1284,2,FALSE)</f>
        <v>#N/A</v>
      </c>
      <c r="L25" s="36" t="e">
        <f>VLOOKUP(CONCATENATE($A25,L$1),'Session 8.2.4 PID and Services'!$B$2:$C$1284,2,FALSE)</f>
        <v>#N/A</v>
      </c>
      <c r="M25" s="36" t="e">
        <f>VLOOKUP(CONCATENATE($A25,M$1),'Session 8.2.4 PID and Services'!$B$2:$C$1284,2,FALSE)</f>
        <v>#N/A</v>
      </c>
      <c r="N25" s="36" t="e">
        <f>VLOOKUP(CONCATENATE($A25,N$1),'Session 8.2.4 PID and Services'!$B$2:$C$1284,2,FALSE)</f>
        <v>#N/A</v>
      </c>
      <c r="O25" s="36" t="e">
        <f>VLOOKUP(CONCATENATE($A25,O$1),'Session 8.2.4 PID and Services'!$B$2:$C$1284,2,FALSE)</f>
        <v>#N/A</v>
      </c>
      <c r="P25" s="36" t="e">
        <f>VLOOKUP(CONCATENATE($A25,P$1),'Session 8.2.4 PID and Services'!$B$2:$C$1284,2,FALSE)</f>
        <v>#N/A</v>
      </c>
      <c r="Q25" s="36" t="e">
        <f>VLOOKUP(CONCATENATE($A25,Q$1),'Session 8.2.4 PID and Services'!$B$2:$C$1284,2,FALSE)</f>
        <v>#N/A</v>
      </c>
      <c r="R25" s="36" t="e">
        <f>VLOOKUP(CONCATENATE($A25,R$1),'Session 8.2.4 PID and Services'!$B$2:$C$1284,2,FALSE)</f>
        <v>#N/A</v>
      </c>
      <c r="S25" s="36" t="e">
        <f>VLOOKUP(CONCATENATE($A25,S$1),'Session 8.2.4 PID and Services'!$B$2:$C$1284,2,FALSE)</f>
        <v>#N/A</v>
      </c>
      <c r="T25" s="36" t="e">
        <f>VLOOKUP(CONCATENATE($A25,T$1),'Session 8.2.4 PID and Services'!$B$2:$C$1284,2,FALSE)</f>
        <v>#N/A</v>
      </c>
      <c r="U25" s="36" t="e">
        <f>VLOOKUP(CONCATENATE($A25,U$1),'Session 8.2.4 PID and Services'!$B$2:$C$1284,2,FALSE)</f>
        <v>#N/A</v>
      </c>
    </row>
    <row r="26" spans="1:21" x14ac:dyDescent="0.25">
      <c r="A26" s="36">
        <v>10049220</v>
      </c>
      <c r="B26" s="36" t="e">
        <f>VLOOKUP(CONCATENATE($A26,B$1),'Session 8.2.4 PID and Services'!$B$2:$C$1284,2,FALSE)</f>
        <v>#N/A</v>
      </c>
      <c r="C26" s="36" t="e">
        <f>VLOOKUP(CONCATENATE($A26,C$1),'Session 8.2.4 PID and Services'!$B$2:$C$1284,2,FALSE)</f>
        <v>#N/A</v>
      </c>
      <c r="D26" s="36" t="e">
        <f>VLOOKUP(CONCATENATE($A26,D$1),'Session 8.2.4 PID and Services'!$B$2:$C$1284,2,FALSE)</f>
        <v>#N/A</v>
      </c>
      <c r="E26" s="36" t="e">
        <f>VLOOKUP(CONCATENATE($A26,E$1),'Session 8.2.4 PID and Services'!$B$2:$C$1284,2,FALSE)</f>
        <v>#N/A</v>
      </c>
      <c r="F26" s="36" t="e">
        <f>VLOOKUP(CONCATENATE($A26,F$1),'Session 8.2.4 PID and Services'!$B$2:$C$1284,2,FALSE)</f>
        <v>#N/A</v>
      </c>
      <c r="G26" s="36" t="e">
        <f>VLOOKUP(CONCATENATE($A26,G$1),'Session 8.2.4 PID and Services'!$B$2:$C$1284,2,FALSE)</f>
        <v>#N/A</v>
      </c>
      <c r="H26" s="36" t="e">
        <f>VLOOKUP(CONCATENATE($A26,H$1),'Session 8.2.4 PID and Services'!$B$2:$C$1284,2,FALSE)</f>
        <v>#N/A</v>
      </c>
      <c r="I26" s="36" t="e">
        <f>VLOOKUP(CONCATENATE($A26,I$1),'Session 8.2.4 PID and Services'!$B$2:$C$1284,2,FALSE)</f>
        <v>#N/A</v>
      </c>
      <c r="J26" s="36" t="e">
        <f>VLOOKUP(CONCATENATE($A26,J$1),'Session 8.2.4 PID and Services'!$B$2:$C$1284,2,FALSE)</f>
        <v>#N/A</v>
      </c>
      <c r="K26" s="36" t="e">
        <f>VLOOKUP(CONCATENATE($A26,K$1),'Session 8.2.4 PID and Services'!$B$2:$C$1284,2,FALSE)</f>
        <v>#N/A</v>
      </c>
      <c r="L26" s="36" t="e">
        <f>VLOOKUP(CONCATENATE($A26,L$1),'Session 8.2.4 PID and Services'!$B$2:$C$1284,2,FALSE)</f>
        <v>#N/A</v>
      </c>
      <c r="M26" s="36" t="e">
        <f>VLOOKUP(CONCATENATE($A26,M$1),'Session 8.2.4 PID and Services'!$B$2:$C$1284,2,FALSE)</f>
        <v>#N/A</v>
      </c>
      <c r="N26" s="36" t="e">
        <f>VLOOKUP(CONCATENATE($A26,N$1),'Session 8.2.4 PID and Services'!$B$2:$C$1284,2,FALSE)</f>
        <v>#N/A</v>
      </c>
      <c r="O26" s="36" t="e">
        <f>VLOOKUP(CONCATENATE($A26,O$1),'Session 8.2.4 PID and Services'!$B$2:$C$1284,2,FALSE)</f>
        <v>#N/A</v>
      </c>
      <c r="P26" s="36" t="e">
        <f>VLOOKUP(CONCATENATE($A26,P$1),'Session 8.2.4 PID and Services'!$B$2:$C$1284,2,FALSE)</f>
        <v>#N/A</v>
      </c>
      <c r="Q26" s="36" t="e">
        <f>VLOOKUP(CONCATENATE($A26,Q$1),'Session 8.2.4 PID and Services'!$B$2:$C$1284,2,FALSE)</f>
        <v>#N/A</v>
      </c>
      <c r="R26" s="36" t="e">
        <f>VLOOKUP(CONCATENATE($A26,R$1),'Session 8.2.4 PID and Services'!$B$2:$C$1284,2,FALSE)</f>
        <v>#N/A</v>
      </c>
      <c r="S26" s="36" t="e">
        <f>VLOOKUP(CONCATENATE($A26,S$1),'Session 8.2.4 PID and Services'!$B$2:$C$1284,2,FALSE)</f>
        <v>#N/A</v>
      </c>
      <c r="T26" s="36" t="e">
        <f>VLOOKUP(CONCATENATE($A26,T$1),'Session 8.2.4 PID and Services'!$B$2:$C$1284,2,FALSE)</f>
        <v>#N/A</v>
      </c>
      <c r="U26" s="36" t="e">
        <f>VLOOKUP(CONCATENATE($A26,U$1),'Session 8.2.4 PID and Services'!$B$2:$C$1284,2,FALSE)</f>
        <v>#N/A</v>
      </c>
    </row>
    <row r="27" spans="1:21" x14ac:dyDescent="0.25">
      <c r="A27" s="36">
        <v>10049367</v>
      </c>
      <c r="B27" s="36" t="e">
        <f>VLOOKUP(CONCATENATE($A27,B$1),'Session 8.2.4 PID and Services'!$B$2:$C$1284,2,FALSE)</f>
        <v>#N/A</v>
      </c>
      <c r="C27" s="36" t="e">
        <f>VLOOKUP(CONCATENATE($A27,C$1),'Session 8.2.4 PID and Services'!$B$2:$C$1284,2,FALSE)</f>
        <v>#N/A</v>
      </c>
      <c r="D27" s="36" t="e">
        <f>VLOOKUP(CONCATENATE($A27,D$1),'Session 8.2.4 PID and Services'!$B$2:$C$1284,2,FALSE)</f>
        <v>#N/A</v>
      </c>
      <c r="E27" s="36" t="e">
        <f>VLOOKUP(CONCATENATE($A27,E$1),'Session 8.2.4 PID and Services'!$B$2:$C$1284,2,FALSE)</f>
        <v>#N/A</v>
      </c>
      <c r="F27" s="36" t="e">
        <f>VLOOKUP(CONCATENATE($A27,F$1),'Session 8.2.4 PID and Services'!$B$2:$C$1284,2,FALSE)</f>
        <v>#N/A</v>
      </c>
      <c r="G27" s="36" t="e">
        <f>VLOOKUP(CONCATENATE($A27,G$1),'Session 8.2.4 PID and Services'!$B$2:$C$1284,2,FALSE)</f>
        <v>#N/A</v>
      </c>
      <c r="H27" s="36" t="e">
        <f>VLOOKUP(CONCATENATE($A27,H$1),'Session 8.2.4 PID and Services'!$B$2:$C$1284,2,FALSE)</f>
        <v>#N/A</v>
      </c>
      <c r="I27" s="36" t="e">
        <f>VLOOKUP(CONCATENATE($A27,I$1),'Session 8.2.4 PID and Services'!$B$2:$C$1284,2,FALSE)</f>
        <v>#N/A</v>
      </c>
      <c r="J27" s="36" t="e">
        <f>VLOOKUP(CONCATENATE($A27,J$1),'Session 8.2.4 PID and Services'!$B$2:$C$1284,2,FALSE)</f>
        <v>#N/A</v>
      </c>
      <c r="K27" s="36" t="e">
        <f>VLOOKUP(CONCATENATE($A27,K$1),'Session 8.2.4 PID and Services'!$B$2:$C$1284,2,FALSE)</f>
        <v>#N/A</v>
      </c>
      <c r="L27" s="36" t="e">
        <f>VLOOKUP(CONCATENATE($A27,L$1),'Session 8.2.4 PID and Services'!$B$2:$C$1284,2,FALSE)</f>
        <v>#N/A</v>
      </c>
      <c r="M27" s="36" t="e">
        <f>VLOOKUP(CONCATENATE($A27,M$1),'Session 8.2.4 PID and Services'!$B$2:$C$1284,2,FALSE)</f>
        <v>#N/A</v>
      </c>
      <c r="N27" s="36" t="e">
        <f>VLOOKUP(CONCATENATE($A27,N$1),'Session 8.2.4 PID and Services'!$B$2:$C$1284,2,FALSE)</f>
        <v>#N/A</v>
      </c>
      <c r="O27" s="36" t="e">
        <f>VLOOKUP(CONCATENATE($A27,O$1),'Session 8.2.4 PID and Services'!$B$2:$C$1284,2,FALSE)</f>
        <v>#N/A</v>
      </c>
      <c r="P27" s="36" t="e">
        <f>VLOOKUP(CONCATENATE($A27,P$1),'Session 8.2.4 PID and Services'!$B$2:$C$1284,2,FALSE)</f>
        <v>#N/A</v>
      </c>
      <c r="Q27" s="36" t="e">
        <f>VLOOKUP(CONCATENATE($A27,Q$1),'Session 8.2.4 PID and Services'!$B$2:$C$1284,2,FALSE)</f>
        <v>#N/A</v>
      </c>
      <c r="R27" s="36" t="e">
        <f>VLOOKUP(CONCATENATE($A27,R$1),'Session 8.2.4 PID and Services'!$B$2:$C$1284,2,FALSE)</f>
        <v>#N/A</v>
      </c>
      <c r="S27" s="36" t="e">
        <f>VLOOKUP(CONCATENATE($A27,S$1),'Session 8.2.4 PID and Services'!$B$2:$C$1284,2,FALSE)</f>
        <v>#N/A</v>
      </c>
      <c r="T27" s="36" t="e">
        <f>VLOOKUP(CONCATENATE($A27,T$1),'Session 8.2.4 PID and Services'!$B$2:$C$1284,2,FALSE)</f>
        <v>#N/A</v>
      </c>
      <c r="U27" s="36" t="e">
        <f>VLOOKUP(CONCATENATE($A27,U$1),'Session 8.2.4 PID and Services'!$B$2:$C$1284,2,FALSE)</f>
        <v>#N/A</v>
      </c>
    </row>
    <row r="28" spans="1:21" x14ac:dyDescent="0.25">
      <c r="A28" s="36">
        <v>10049368</v>
      </c>
      <c r="B28" s="36" t="e">
        <f>VLOOKUP(CONCATENATE($A28,B$1),'Session 8.2.4 PID and Services'!$B$2:$C$1284,2,FALSE)</f>
        <v>#N/A</v>
      </c>
      <c r="C28" s="36" t="e">
        <f>VLOOKUP(CONCATENATE($A28,C$1),'Session 8.2.4 PID and Services'!$B$2:$C$1284,2,FALSE)</f>
        <v>#N/A</v>
      </c>
      <c r="D28" s="36" t="e">
        <f>VLOOKUP(CONCATENATE($A28,D$1),'Session 8.2.4 PID and Services'!$B$2:$C$1284,2,FALSE)</f>
        <v>#N/A</v>
      </c>
      <c r="E28" s="36" t="e">
        <f>VLOOKUP(CONCATENATE($A28,E$1),'Session 8.2.4 PID and Services'!$B$2:$C$1284,2,FALSE)</f>
        <v>#N/A</v>
      </c>
      <c r="F28" s="36" t="e">
        <f>VLOOKUP(CONCATENATE($A28,F$1),'Session 8.2.4 PID and Services'!$B$2:$C$1284,2,FALSE)</f>
        <v>#N/A</v>
      </c>
      <c r="G28" s="36" t="e">
        <f>VLOOKUP(CONCATENATE($A28,G$1),'Session 8.2.4 PID and Services'!$B$2:$C$1284,2,FALSE)</f>
        <v>#N/A</v>
      </c>
      <c r="H28" s="36" t="e">
        <f>VLOOKUP(CONCATENATE($A28,H$1),'Session 8.2.4 PID and Services'!$B$2:$C$1284,2,FALSE)</f>
        <v>#N/A</v>
      </c>
      <c r="I28" s="36" t="e">
        <f>VLOOKUP(CONCATENATE($A28,I$1),'Session 8.2.4 PID and Services'!$B$2:$C$1284,2,FALSE)</f>
        <v>#N/A</v>
      </c>
      <c r="J28" s="36" t="e">
        <f>VLOOKUP(CONCATENATE($A28,J$1),'Session 8.2.4 PID and Services'!$B$2:$C$1284,2,FALSE)</f>
        <v>#N/A</v>
      </c>
      <c r="K28" s="36" t="e">
        <f>VLOOKUP(CONCATENATE($A28,K$1),'Session 8.2.4 PID and Services'!$B$2:$C$1284,2,FALSE)</f>
        <v>#N/A</v>
      </c>
      <c r="L28" s="36" t="e">
        <f>VLOOKUP(CONCATENATE($A28,L$1),'Session 8.2.4 PID and Services'!$B$2:$C$1284,2,FALSE)</f>
        <v>#N/A</v>
      </c>
      <c r="M28" s="36" t="e">
        <f>VLOOKUP(CONCATENATE($A28,M$1),'Session 8.2.4 PID and Services'!$B$2:$C$1284,2,FALSE)</f>
        <v>#N/A</v>
      </c>
      <c r="N28" s="36" t="e">
        <f>VLOOKUP(CONCATENATE($A28,N$1),'Session 8.2.4 PID and Services'!$B$2:$C$1284,2,FALSE)</f>
        <v>#N/A</v>
      </c>
      <c r="O28" s="36" t="e">
        <f>VLOOKUP(CONCATENATE($A28,O$1),'Session 8.2.4 PID and Services'!$B$2:$C$1284,2,FALSE)</f>
        <v>#N/A</v>
      </c>
      <c r="P28" s="36" t="e">
        <f>VLOOKUP(CONCATENATE($A28,P$1),'Session 8.2.4 PID and Services'!$B$2:$C$1284,2,FALSE)</f>
        <v>#N/A</v>
      </c>
      <c r="Q28" s="36" t="e">
        <f>VLOOKUP(CONCATENATE($A28,Q$1),'Session 8.2.4 PID and Services'!$B$2:$C$1284,2,FALSE)</f>
        <v>#N/A</v>
      </c>
      <c r="R28" s="36" t="e">
        <f>VLOOKUP(CONCATENATE($A28,R$1),'Session 8.2.4 PID and Services'!$B$2:$C$1284,2,FALSE)</f>
        <v>#N/A</v>
      </c>
      <c r="S28" s="36" t="e">
        <f>VLOOKUP(CONCATENATE($A28,S$1),'Session 8.2.4 PID and Services'!$B$2:$C$1284,2,FALSE)</f>
        <v>#N/A</v>
      </c>
      <c r="T28" s="36" t="e">
        <f>VLOOKUP(CONCATENATE($A28,T$1),'Session 8.2.4 PID and Services'!$B$2:$C$1284,2,FALSE)</f>
        <v>#N/A</v>
      </c>
      <c r="U28" s="36" t="e">
        <f>VLOOKUP(CONCATENATE($A28,U$1),'Session 8.2.4 PID and Services'!$B$2:$C$1284,2,FALSE)</f>
        <v>#N/A</v>
      </c>
    </row>
    <row r="29" spans="1:21" x14ac:dyDescent="0.25">
      <c r="A29" s="36">
        <v>10049371</v>
      </c>
      <c r="B29" s="36" t="e">
        <f>VLOOKUP(CONCATENATE($A29,B$1),'Session 8.2.4 PID and Services'!$B$2:$C$1284,2,FALSE)</f>
        <v>#N/A</v>
      </c>
      <c r="C29" s="36" t="e">
        <f>VLOOKUP(CONCATENATE($A29,C$1),'Session 8.2.4 PID and Services'!$B$2:$C$1284,2,FALSE)</f>
        <v>#N/A</v>
      </c>
      <c r="D29" s="36" t="e">
        <f>VLOOKUP(CONCATENATE($A29,D$1),'Session 8.2.4 PID and Services'!$B$2:$C$1284,2,FALSE)</f>
        <v>#N/A</v>
      </c>
      <c r="E29" s="36" t="e">
        <f>VLOOKUP(CONCATENATE($A29,E$1),'Session 8.2.4 PID and Services'!$B$2:$C$1284,2,FALSE)</f>
        <v>#N/A</v>
      </c>
      <c r="F29" s="36" t="e">
        <f>VLOOKUP(CONCATENATE($A29,F$1),'Session 8.2.4 PID and Services'!$B$2:$C$1284,2,FALSE)</f>
        <v>#N/A</v>
      </c>
      <c r="G29" s="36" t="e">
        <f>VLOOKUP(CONCATENATE($A29,G$1),'Session 8.2.4 PID and Services'!$B$2:$C$1284,2,FALSE)</f>
        <v>#N/A</v>
      </c>
      <c r="H29" s="36" t="e">
        <f>VLOOKUP(CONCATENATE($A29,H$1),'Session 8.2.4 PID and Services'!$B$2:$C$1284,2,FALSE)</f>
        <v>#N/A</v>
      </c>
      <c r="I29" s="36" t="e">
        <f>VLOOKUP(CONCATENATE($A29,I$1),'Session 8.2.4 PID and Services'!$B$2:$C$1284,2,FALSE)</f>
        <v>#N/A</v>
      </c>
      <c r="J29" s="36" t="e">
        <f>VLOOKUP(CONCATENATE($A29,J$1),'Session 8.2.4 PID and Services'!$B$2:$C$1284,2,FALSE)</f>
        <v>#N/A</v>
      </c>
      <c r="K29" s="36" t="e">
        <f>VLOOKUP(CONCATENATE($A29,K$1),'Session 8.2.4 PID and Services'!$B$2:$C$1284,2,FALSE)</f>
        <v>#N/A</v>
      </c>
      <c r="L29" s="36" t="e">
        <f>VLOOKUP(CONCATENATE($A29,L$1),'Session 8.2.4 PID and Services'!$B$2:$C$1284,2,FALSE)</f>
        <v>#N/A</v>
      </c>
      <c r="M29" s="36" t="e">
        <f>VLOOKUP(CONCATENATE($A29,M$1),'Session 8.2.4 PID and Services'!$B$2:$C$1284,2,FALSE)</f>
        <v>#N/A</v>
      </c>
      <c r="N29" s="36" t="e">
        <f>VLOOKUP(CONCATENATE($A29,N$1),'Session 8.2.4 PID and Services'!$B$2:$C$1284,2,FALSE)</f>
        <v>#N/A</v>
      </c>
      <c r="O29" s="36" t="e">
        <f>VLOOKUP(CONCATENATE($A29,O$1),'Session 8.2.4 PID and Services'!$B$2:$C$1284,2,FALSE)</f>
        <v>#N/A</v>
      </c>
      <c r="P29" s="36" t="e">
        <f>VLOOKUP(CONCATENATE($A29,P$1),'Session 8.2.4 PID and Services'!$B$2:$C$1284,2,FALSE)</f>
        <v>#N/A</v>
      </c>
      <c r="Q29" s="36" t="e">
        <f>VLOOKUP(CONCATENATE($A29,Q$1),'Session 8.2.4 PID and Services'!$B$2:$C$1284,2,FALSE)</f>
        <v>#N/A</v>
      </c>
      <c r="R29" s="36" t="e">
        <f>VLOOKUP(CONCATENATE($A29,R$1),'Session 8.2.4 PID and Services'!$B$2:$C$1284,2,FALSE)</f>
        <v>#N/A</v>
      </c>
      <c r="S29" s="36" t="e">
        <f>VLOOKUP(CONCATENATE($A29,S$1),'Session 8.2.4 PID and Services'!$B$2:$C$1284,2,FALSE)</f>
        <v>#N/A</v>
      </c>
      <c r="T29" s="36" t="e">
        <f>VLOOKUP(CONCATENATE($A29,T$1),'Session 8.2.4 PID and Services'!$B$2:$C$1284,2,FALSE)</f>
        <v>#N/A</v>
      </c>
      <c r="U29" s="36" t="e">
        <f>VLOOKUP(CONCATENATE($A29,U$1),'Session 8.2.4 PID and Services'!$B$2:$C$1284,2,FALSE)</f>
        <v>#N/A</v>
      </c>
    </row>
    <row r="30" spans="1:21" x14ac:dyDescent="0.25">
      <c r="A30" s="36">
        <v>10049381</v>
      </c>
      <c r="B30" s="36" t="e">
        <f>VLOOKUP(CONCATENATE($A30,B$1),'Session 8.2.4 PID and Services'!$B$2:$C$1284,2,FALSE)</f>
        <v>#N/A</v>
      </c>
      <c r="C30" s="36" t="e">
        <f>VLOOKUP(CONCATENATE($A30,C$1),'Session 8.2.4 PID and Services'!$B$2:$C$1284,2,FALSE)</f>
        <v>#N/A</v>
      </c>
      <c r="D30" s="36" t="e">
        <f>VLOOKUP(CONCATENATE($A30,D$1),'Session 8.2.4 PID and Services'!$B$2:$C$1284,2,FALSE)</f>
        <v>#N/A</v>
      </c>
      <c r="E30" s="36" t="e">
        <f>VLOOKUP(CONCATENATE($A30,E$1),'Session 8.2.4 PID and Services'!$B$2:$C$1284,2,FALSE)</f>
        <v>#N/A</v>
      </c>
      <c r="F30" s="36" t="e">
        <f>VLOOKUP(CONCATENATE($A30,F$1),'Session 8.2.4 PID and Services'!$B$2:$C$1284,2,FALSE)</f>
        <v>#N/A</v>
      </c>
      <c r="G30" s="36" t="e">
        <f>VLOOKUP(CONCATENATE($A30,G$1),'Session 8.2.4 PID and Services'!$B$2:$C$1284,2,FALSE)</f>
        <v>#N/A</v>
      </c>
      <c r="H30" s="36" t="e">
        <f>VLOOKUP(CONCATENATE($A30,H$1),'Session 8.2.4 PID and Services'!$B$2:$C$1284,2,FALSE)</f>
        <v>#N/A</v>
      </c>
      <c r="I30" s="36" t="e">
        <f>VLOOKUP(CONCATENATE($A30,I$1),'Session 8.2.4 PID and Services'!$B$2:$C$1284,2,FALSE)</f>
        <v>#N/A</v>
      </c>
      <c r="J30" s="36" t="e">
        <f>VLOOKUP(CONCATENATE($A30,J$1),'Session 8.2.4 PID and Services'!$B$2:$C$1284,2,FALSE)</f>
        <v>#N/A</v>
      </c>
      <c r="K30" s="36" t="e">
        <f>VLOOKUP(CONCATENATE($A30,K$1),'Session 8.2.4 PID and Services'!$B$2:$C$1284,2,FALSE)</f>
        <v>#N/A</v>
      </c>
      <c r="L30" s="36" t="e">
        <f>VLOOKUP(CONCATENATE($A30,L$1),'Session 8.2.4 PID and Services'!$B$2:$C$1284,2,FALSE)</f>
        <v>#N/A</v>
      </c>
      <c r="M30" s="36" t="e">
        <f>VLOOKUP(CONCATENATE($A30,M$1),'Session 8.2.4 PID and Services'!$B$2:$C$1284,2,FALSE)</f>
        <v>#N/A</v>
      </c>
      <c r="N30" s="36" t="e">
        <f>VLOOKUP(CONCATENATE($A30,N$1),'Session 8.2.4 PID and Services'!$B$2:$C$1284,2,FALSE)</f>
        <v>#N/A</v>
      </c>
      <c r="O30" s="36" t="e">
        <f>VLOOKUP(CONCATENATE($A30,O$1),'Session 8.2.4 PID and Services'!$B$2:$C$1284,2,FALSE)</f>
        <v>#N/A</v>
      </c>
      <c r="P30" s="36" t="e">
        <f>VLOOKUP(CONCATENATE($A30,P$1),'Session 8.2.4 PID and Services'!$B$2:$C$1284,2,FALSE)</f>
        <v>#N/A</v>
      </c>
      <c r="Q30" s="36" t="e">
        <f>VLOOKUP(CONCATENATE($A30,Q$1),'Session 8.2.4 PID and Services'!$B$2:$C$1284,2,FALSE)</f>
        <v>#N/A</v>
      </c>
      <c r="R30" s="36" t="e">
        <f>VLOOKUP(CONCATENATE($A30,R$1),'Session 8.2.4 PID and Services'!$B$2:$C$1284,2,FALSE)</f>
        <v>#N/A</v>
      </c>
      <c r="S30" s="36" t="e">
        <f>VLOOKUP(CONCATENATE($A30,S$1),'Session 8.2.4 PID and Services'!$B$2:$C$1284,2,FALSE)</f>
        <v>#N/A</v>
      </c>
      <c r="T30" s="36" t="e">
        <f>VLOOKUP(CONCATENATE($A30,T$1),'Session 8.2.4 PID and Services'!$B$2:$C$1284,2,FALSE)</f>
        <v>#N/A</v>
      </c>
      <c r="U30" s="36" t="e">
        <f>VLOOKUP(CONCATENATE($A30,U$1),'Session 8.2.4 PID and Services'!$B$2:$C$1284,2,FALSE)</f>
        <v>#N/A</v>
      </c>
    </row>
    <row r="31" spans="1:21" x14ac:dyDescent="0.25">
      <c r="A31" s="36">
        <v>10049418</v>
      </c>
      <c r="B31" s="36" t="e">
        <f>VLOOKUP(CONCATENATE($A31,B$1),'Session 8.2.4 PID and Services'!$B$2:$C$1284,2,FALSE)</f>
        <v>#N/A</v>
      </c>
      <c r="C31" s="36" t="e">
        <f>VLOOKUP(CONCATENATE($A31,C$1),'Session 8.2.4 PID and Services'!$B$2:$C$1284,2,FALSE)</f>
        <v>#N/A</v>
      </c>
      <c r="D31" s="36" t="e">
        <f>VLOOKUP(CONCATENATE($A31,D$1),'Session 8.2.4 PID and Services'!$B$2:$C$1284,2,FALSE)</f>
        <v>#N/A</v>
      </c>
      <c r="E31" s="36" t="e">
        <f>VLOOKUP(CONCATENATE($A31,E$1),'Session 8.2.4 PID and Services'!$B$2:$C$1284,2,FALSE)</f>
        <v>#N/A</v>
      </c>
      <c r="F31" s="36" t="e">
        <f>VLOOKUP(CONCATENATE($A31,F$1),'Session 8.2.4 PID and Services'!$B$2:$C$1284,2,FALSE)</f>
        <v>#N/A</v>
      </c>
      <c r="G31" s="36" t="e">
        <f>VLOOKUP(CONCATENATE($A31,G$1),'Session 8.2.4 PID and Services'!$B$2:$C$1284,2,FALSE)</f>
        <v>#N/A</v>
      </c>
      <c r="H31" s="36" t="e">
        <f>VLOOKUP(CONCATENATE($A31,H$1),'Session 8.2.4 PID and Services'!$B$2:$C$1284,2,FALSE)</f>
        <v>#N/A</v>
      </c>
      <c r="I31" s="36" t="e">
        <f>VLOOKUP(CONCATENATE($A31,I$1),'Session 8.2.4 PID and Services'!$B$2:$C$1284,2,FALSE)</f>
        <v>#N/A</v>
      </c>
      <c r="J31" s="36" t="e">
        <f>VLOOKUP(CONCATENATE($A31,J$1),'Session 8.2.4 PID and Services'!$B$2:$C$1284,2,FALSE)</f>
        <v>#N/A</v>
      </c>
      <c r="K31" s="36" t="e">
        <f>VLOOKUP(CONCATENATE($A31,K$1),'Session 8.2.4 PID and Services'!$B$2:$C$1284,2,FALSE)</f>
        <v>#N/A</v>
      </c>
      <c r="L31" s="36" t="e">
        <f>VLOOKUP(CONCATENATE($A31,L$1),'Session 8.2.4 PID and Services'!$B$2:$C$1284,2,FALSE)</f>
        <v>#N/A</v>
      </c>
      <c r="M31" s="36" t="e">
        <f>VLOOKUP(CONCATENATE($A31,M$1),'Session 8.2.4 PID and Services'!$B$2:$C$1284,2,FALSE)</f>
        <v>#N/A</v>
      </c>
      <c r="N31" s="36" t="e">
        <f>VLOOKUP(CONCATENATE($A31,N$1),'Session 8.2.4 PID and Services'!$B$2:$C$1284,2,FALSE)</f>
        <v>#N/A</v>
      </c>
      <c r="O31" s="36" t="e">
        <f>VLOOKUP(CONCATENATE($A31,O$1),'Session 8.2.4 PID and Services'!$B$2:$C$1284,2,FALSE)</f>
        <v>#N/A</v>
      </c>
      <c r="P31" s="36" t="e">
        <f>VLOOKUP(CONCATENATE($A31,P$1),'Session 8.2.4 PID and Services'!$B$2:$C$1284,2,FALSE)</f>
        <v>#N/A</v>
      </c>
      <c r="Q31" s="36" t="e">
        <f>VLOOKUP(CONCATENATE($A31,Q$1),'Session 8.2.4 PID and Services'!$B$2:$C$1284,2,FALSE)</f>
        <v>#N/A</v>
      </c>
      <c r="R31" s="36" t="e">
        <f>VLOOKUP(CONCATENATE($A31,R$1),'Session 8.2.4 PID and Services'!$B$2:$C$1284,2,FALSE)</f>
        <v>#N/A</v>
      </c>
      <c r="S31" s="36" t="e">
        <f>VLOOKUP(CONCATENATE($A31,S$1),'Session 8.2.4 PID and Services'!$B$2:$C$1284,2,FALSE)</f>
        <v>#N/A</v>
      </c>
      <c r="T31" s="36" t="e">
        <f>VLOOKUP(CONCATENATE($A31,T$1),'Session 8.2.4 PID and Services'!$B$2:$C$1284,2,FALSE)</f>
        <v>#N/A</v>
      </c>
      <c r="U31" s="36" t="e">
        <f>VLOOKUP(CONCATENATE($A31,U$1),'Session 8.2.4 PID and Services'!$B$2:$C$1284,2,FALSE)</f>
        <v>#N/A</v>
      </c>
    </row>
    <row r="32" spans="1:21" x14ac:dyDescent="0.25">
      <c r="A32" s="36">
        <v>10049456</v>
      </c>
      <c r="B32" s="36" t="e">
        <f>VLOOKUP(CONCATENATE($A32,B$1),'Session 8.2.4 PID and Services'!$B$2:$C$1284,2,FALSE)</f>
        <v>#N/A</v>
      </c>
      <c r="C32" s="36" t="e">
        <f>VLOOKUP(CONCATENATE($A32,C$1),'Session 8.2.4 PID and Services'!$B$2:$C$1284,2,FALSE)</f>
        <v>#N/A</v>
      </c>
      <c r="D32" s="36" t="e">
        <f>VLOOKUP(CONCATENATE($A32,D$1),'Session 8.2.4 PID and Services'!$B$2:$C$1284,2,FALSE)</f>
        <v>#N/A</v>
      </c>
      <c r="E32" s="36" t="e">
        <f>VLOOKUP(CONCATENATE($A32,E$1),'Session 8.2.4 PID and Services'!$B$2:$C$1284,2,FALSE)</f>
        <v>#N/A</v>
      </c>
      <c r="F32" s="36" t="e">
        <f>VLOOKUP(CONCATENATE($A32,F$1),'Session 8.2.4 PID and Services'!$B$2:$C$1284,2,FALSE)</f>
        <v>#N/A</v>
      </c>
      <c r="G32" s="36" t="e">
        <f>VLOOKUP(CONCATENATE($A32,G$1),'Session 8.2.4 PID and Services'!$B$2:$C$1284,2,FALSE)</f>
        <v>#N/A</v>
      </c>
      <c r="H32" s="36" t="e">
        <f>VLOOKUP(CONCATENATE($A32,H$1),'Session 8.2.4 PID and Services'!$B$2:$C$1284,2,FALSE)</f>
        <v>#N/A</v>
      </c>
      <c r="I32" s="36" t="e">
        <f>VLOOKUP(CONCATENATE($A32,I$1),'Session 8.2.4 PID and Services'!$B$2:$C$1284,2,FALSE)</f>
        <v>#N/A</v>
      </c>
      <c r="J32" s="36" t="e">
        <f>VLOOKUP(CONCATENATE($A32,J$1),'Session 8.2.4 PID and Services'!$B$2:$C$1284,2,FALSE)</f>
        <v>#N/A</v>
      </c>
      <c r="K32" s="36" t="e">
        <f>VLOOKUP(CONCATENATE($A32,K$1),'Session 8.2.4 PID and Services'!$B$2:$C$1284,2,FALSE)</f>
        <v>#N/A</v>
      </c>
      <c r="L32" s="36" t="e">
        <f>VLOOKUP(CONCATENATE($A32,L$1),'Session 8.2.4 PID and Services'!$B$2:$C$1284,2,FALSE)</f>
        <v>#N/A</v>
      </c>
      <c r="M32" s="36" t="e">
        <f>VLOOKUP(CONCATENATE($A32,M$1),'Session 8.2.4 PID and Services'!$B$2:$C$1284,2,FALSE)</f>
        <v>#N/A</v>
      </c>
      <c r="N32" s="36" t="e">
        <f>VLOOKUP(CONCATENATE($A32,N$1),'Session 8.2.4 PID and Services'!$B$2:$C$1284,2,FALSE)</f>
        <v>#N/A</v>
      </c>
      <c r="O32" s="36" t="e">
        <f>VLOOKUP(CONCATENATE($A32,O$1),'Session 8.2.4 PID and Services'!$B$2:$C$1284,2,FALSE)</f>
        <v>#N/A</v>
      </c>
      <c r="P32" s="36" t="e">
        <f>VLOOKUP(CONCATENATE($A32,P$1),'Session 8.2.4 PID and Services'!$B$2:$C$1284,2,FALSE)</f>
        <v>#N/A</v>
      </c>
      <c r="Q32" s="36" t="e">
        <f>VLOOKUP(CONCATENATE($A32,Q$1),'Session 8.2.4 PID and Services'!$B$2:$C$1284,2,FALSE)</f>
        <v>#N/A</v>
      </c>
      <c r="R32" s="36" t="e">
        <f>VLOOKUP(CONCATENATE($A32,R$1),'Session 8.2.4 PID and Services'!$B$2:$C$1284,2,FALSE)</f>
        <v>#N/A</v>
      </c>
      <c r="S32" s="36" t="e">
        <f>VLOOKUP(CONCATENATE($A32,S$1),'Session 8.2.4 PID and Services'!$B$2:$C$1284,2,FALSE)</f>
        <v>#N/A</v>
      </c>
      <c r="T32" s="36" t="e">
        <f>VLOOKUP(CONCATENATE($A32,T$1),'Session 8.2.4 PID and Services'!$B$2:$C$1284,2,FALSE)</f>
        <v>#N/A</v>
      </c>
      <c r="U32" s="36" t="e">
        <f>VLOOKUP(CONCATENATE($A32,U$1),'Session 8.2.4 PID and Services'!$B$2:$C$1284,2,FALSE)</f>
        <v>#N/A</v>
      </c>
    </row>
    <row r="33" spans="1:21" x14ac:dyDescent="0.25">
      <c r="A33" s="36">
        <v>10049488</v>
      </c>
      <c r="B33" s="36" t="e">
        <f>VLOOKUP(CONCATENATE($A33,B$1),'Session 8.2.4 PID and Services'!$B$2:$C$1284,2,FALSE)</f>
        <v>#N/A</v>
      </c>
      <c r="C33" s="36" t="e">
        <f>VLOOKUP(CONCATENATE($A33,C$1),'Session 8.2.4 PID and Services'!$B$2:$C$1284,2,FALSE)</f>
        <v>#N/A</v>
      </c>
      <c r="D33" s="36" t="e">
        <f>VLOOKUP(CONCATENATE($A33,D$1),'Session 8.2.4 PID and Services'!$B$2:$C$1284,2,FALSE)</f>
        <v>#N/A</v>
      </c>
      <c r="E33" s="36" t="e">
        <f>VLOOKUP(CONCATENATE($A33,E$1),'Session 8.2.4 PID and Services'!$B$2:$C$1284,2,FALSE)</f>
        <v>#N/A</v>
      </c>
      <c r="F33" s="36" t="e">
        <f>VLOOKUP(CONCATENATE($A33,F$1),'Session 8.2.4 PID and Services'!$B$2:$C$1284,2,FALSE)</f>
        <v>#N/A</v>
      </c>
      <c r="G33" s="36" t="e">
        <f>VLOOKUP(CONCATENATE($A33,G$1),'Session 8.2.4 PID and Services'!$B$2:$C$1284,2,FALSE)</f>
        <v>#N/A</v>
      </c>
      <c r="H33" s="36" t="e">
        <f>VLOOKUP(CONCATENATE($A33,H$1),'Session 8.2.4 PID and Services'!$B$2:$C$1284,2,FALSE)</f>
        <v>#N/A</v>
      </c>
      <c r="I33" s="36" t="e">
        <f>VLOOKUP(CONCATENATE($A33,I$1),'Session 8.2.4 PID and Services'!$B$2:$C$1284,2,FALSE)</f>
        <v>#N/A</v>
      </c>
      <c r="J33" s="36" t="e">
        <f>VLOOKUP(CONCATENATE($A33,J$1),'Session 8.2.4 PID and Services'!$B$2:$C$1284,2,FALSE)</f>
        <v>#N/A</v>
      </c>
      <c r="K33" s="36" t="e">
        <f>VLOOKUP(CONCATENATE($A33,K$1),'Session 8.2.4 PID and Services'!$B$2:$C$1284,2,FALSE)</f>
        <v>#N/A</v>
      </c>
      <c r="L33" s="36" t="e">
        <f>VLOOKUP(CONCATENATE($A33,L$1),'Session 8.2.4 PID and Services'!$B$2:$C$1284,2,FALSE)</f>
        <v>#N/A</v>
      </c>
      <c r="M33" s="36" t="e">
        <f>VLOOKUP(CONCATENATE($A33,M$1),'Session 8.2.4 PID and Services'!$B$2:$C$1284,2,FALSE)</f>
        <v>#N/A</v>
      </c>
      <c r="N33" s="36" t="e">
        <f>VLOOKUP(CONCATENATE($A33,N$1),'Session 8.2.4 PID and Services'!$B$2:$C$1284,2,FALSE)</f>
        <v>#N/A</v>
      </c>
      <c r="O33" s="36" t="e">
        <f>VLOOKUP(CONCATENATE($A33,O$1),'Session 8.2.4 PID and Services'!$B$2:$C$1284,2,FALSE)</f>
        <v>#N/A</v>
      </c>
      <c r="P33" s="36" t="e">
        <f>VLOOKUP(CONCATENATE($A33,P$1),'Session 8.2.4 PID and Services'!$B$2:$C$1284,2,FALSE)</f>
        <v>#N/A</v>
      </c>
      <c r="Q33" s="36" t="e">
        <f>VLOOKUP(CONCATENATE($A33,Q$1),'Session 8.2.4 PID and Services'!$B$2:$C$1284,2,FALSE)</f>
        <v>#N/A</v>
      </c>
      <c r="R33" s="36" t="e">
        <f>VLOOKUP(CONCATENATE($A33,R$1),'Session 8.2.4 PID and Services'!$B$2:$C$1284,2,FALSE)</f>
        <v>#N/A</v>
      </c>
      <c r="S33" s="36" t="e">
        <f>VLOOKUP(CONCATENATE($A33,S$1),'Session 8.2.4 PID and Services'!$B$2:$C$1284,2,FALSE)</f>
        <v>#N/A</v>
      </c>
      <c r="T33" s="36" t="e">
        <f>VLOOKUP(CONCATENATE($A33,T$1),'Session 8.2.4 PID and Services'!$B$2:$C$1284,2,FALSE)</f>
        <v>#N/A</v>
      </c>
      <c r="U33" s="36" t="e">
        <f>VLOOKUP(CONCATENATE($A33,U$1),'Session 8.2.4 PID and Services'!$B$2:$C$1284,2,FALSE)</f>
        <v>#N/A</v>
      </c>
    </row>
    <row r="34" spans="1:21" x14ac:dyDescent="0.25">
      <c r="A34" s="36">
        <v>10049505</v>
      </c>
      <c r="B34" s="36" t="e">
        <f>VLOOKUP(CONCATENATE($A34,B$1),'Session 8.2.4 PID and Services'!$B$2:$C$1284,2,FALSE)</f>
        <v>#N/A</v>
      </c>
      <c r="C34" s="36" t="e">
        <f>VLOOKUP(CONCATENATE($A34,C$1),'Session 8.2.4 PID and Services'!$B$2:$C$1284,2,FALSE)</f>
        <v>#N/A</v>
      </c>
      <c r="D34" s="36" t="e">
        <f>VLOOKUP(CONCATENATE($A34,D$1),'Session 8.2.4 PID and Services'!$B$2:$C$1284,2,FALSE)</f>
        <v>#N/A</v>
      </c>
      <c r="E34" s="36" t="e">
        <f>VLOOKUP(CONCATENATE($A34,E$1),'Session 8.2.4 PID and Services'!$B$2:$C$1284,2,FALSE)</f>
        <v>#N/A</v>
      </c>
      <c r="F34" s="36" t="e">
        <f>VLOOKUP(CONCATENATE($A34,F$1),'Session 8.2.4 PID and Services'!$B$2:$C$1284,2,FALSE)</f>
        <v>#N/A</v>
      </c>
      <c r="G34" s="36" t="e">
        <f>VLOOKUP(CONCATENATE($A34,G$1),'Session 8.2.4 PID and Services'!$B$2:$C$1284,2,FALSE)</f>
        <v>#N/A</v>
      </c>
      <c r="H34" s="36" t="e">
        <f>VLOOKUP(CONCATENATE($A34,H$1),'Session 8.2.4 PID and Services'!$B$2:$C$1284,2,FALSE)</f>
        <v>#N/A</v>
      </c>
      <c r="I34" s="36" t="e">
        <f>VLOOKUP(CONCATENATE($A34,I$1),'Session 8.2.4 PID and Services'!$B$2:$C$1284,2,FALSE)</f>
        <v>#N/A</v>
      </c>
      <c r="J34" s="36" t="e">
        <f>VLOOKUP(CONCATENATE($A34,J$1),'Session 8.2.4 PID and Services'!$B$2:$C$1284,2,FALSE)</f>
        <v>#N/A</v>
      </c>
      <c r="K34" s="36" t="e">
        <f>VLOOKUP(CONCATENATE($A34,K$1),'Session 8.2.4 PID and Services'!$B$2:$C$1284,2,FALSE)</f>
        <v>#N/A</v>
      </c>
      <c r="L34" s="36" t="e">
        <f>VLOOKUP(CONCATENATE($A34,L$1),'Session 8.2.4 PID and Services'!$B$2:$C$1284,2,FALSE)</f>
        <v>#N/A</v>
      </c>
      <c r="M34" s="36" t="e">
        <f>VLOOKUP(CONCATENATE($A34,M$1),'Session 8.2.4 PID and Services'!$B$2:$C$1284,2,FALSE)</f>
        <v>#N/A</v>
      </c>
      <c r="N34" s="36" t="e">
        <f>VLOOKUP(CONCATENATE($A34,N$1),'Session 8.2.4 PID and Services'!$B$2:$C$1284,2,FALSE)</f>
        <v>#N/A</v>
      </c>
      <c r="O34" s="36" t="e">
        <f>VLOOKUP(CONCATENATE($A34,O$1),'Session 8.2.4 PID and Services'!$B$2:$C$1284,2,FALSE)</f>
        <v>#N/A</v>
      </c>
      <c r="P34" s="36" t="e">
        <f>VLOOKUP(CONCATENATE($A34,P$1),'Session 8.2.4 PID and Services'!$B$2:$C$1284,2,FALSE)</f>
        <v>#N/A</v>
      </c>
      <c r="Q34" s="36" t="e">
        <f>VLOOKUP(CONCATENATE($A34,Q$1),'Session 8.2.4 PID and Services'!$B$2:$C$1284,2,FALSE)</f>
        <v>#N/A</v>
      </c>
      <c r="R34" s="36" t="e">
        <f>VLOOKUP(CONCATENATE($A34,R$1),'Session 8.2.4 PID and Services'!$B$2:$C$1284,2,FALSE)</f>
        <v>#N/A</v>
      </c>
      <c r="S34" s="36" t="e">
        <f>VLOOKUP(CONCATENATE($A34,S$1),'Session 8.2.4 PID and Services'!$B$2:$C$1284,2,FALSE)</f>
        <v>#N/A</v>
      </c>
      <c r="T34" s="36" t="e">
        <f>VLOOKUP(CONCATENATE($A34,T$1),'Session 8.2.4 PID and Services'!$B$2:$C$1284,2,FALSE)</f>
        <v>#N/A</v>
      </c>
      <c r="U34" s="36" t="e">
        <f>VLOOKUP(CONCATENATE($A34,U$1),'Session 8.2.4 PID and Services'!$B$2:$C$1284,2,FALSE)</f>
        <v>#N/A</v>
      </c>
    </row>
    <row r="35" spans="1:21" x14ac:dyDescent="0.25">
      <c r="A35" s="36">
        <v>10049513</v>
      </c>
      <c r="B35" s="36" t="e">
        <f>VLOOKUP(CONCATENATE($A35,B$1),'Session 8.2.4 PID and Services'!$B$2:$C$1284,2,FALSE)</f>
        <v>#N/A</v>
      </c>
      <c r="C35" s="36" t="e">
        <f>VLOOKUP(CONCATENATE($A35,C$1),'Session 8.2.4 PID and Services'!$B$2:$C$1284,2,FALSE)</f>
        <v>#N/A</v>
      </c>
      <c r="D35" s="36" t="e">
        <f>VLOOKUP(CONCATENATE($A35,D$1),'Session 8.2.4 PID and Services'!$B$2:$C$1284,2,FALSE)</f>
        <v>#N/A</v>
      </c>
      <c r="E35" s="36" t="e">
        <f>VLOOKUP(CONCATENATE($A35,E$1),'Session 8.2.4 PID and Services'!$B$2:$C$1284,2,FALSE)</f>
        <v>#N/A</v>
      </c>
      <c r="F35" s="36" t="e">
        <f>VLOOKUP(CONCATENATE($A35,F$1),'Session 8.2.4 PID and Services'!$B$2:$C$1284,2,FALSE)</f>
        <v>#N/A</v>
      </c>
      <c r="G35" s="36" t="e">
        <f>VLOOKUP(CONCATENATE($A35,G$1),'Session 8.2.4 PID and Services'!$B$2:$C$1284,2,FALSE)</f>
        <v>#N/A</v>
      </c>
      <c r="H35" s="36" t="e">
        <f>VLOOKUP(CONCATENATE($A35,H$1),'Session 8.2.4 PID and Services'!$B$2:$C$1284,2,FALSE)</f>
        <v>#N/A</v>
      </c>
      <c r="I35" s="36" t="e">
        <f>VLOOKUP(CONCATENATE($A35,I$1),'Session 8.2.4 PID and Services'!$B$2:$C$1284,2,FALSE)</f>
        <v>#N/A</v>
      </c>
      <c r="J35" s="36" t="e">
        <f>VLOOKUP(CONCATENATE($A35,J$1),'Session 8.2.4 PID and Services'!$B$2:$C$1284,2,FALSE)</f>
        <v>#N/A</v>
      </c>
      <c r="K35" s="36" t="e">
        <f>VLOOKUP(CONCATENATE($A35,K$1),'Session 8.2.4 PID and Services'!$B$2:$C$1284,2,FALSE)</f>
        <v>#N/A</v>
      </c>
      <c r="L35" s="36" t="e">
        <f>VLOOKUP(CONCATENATE($A35,L$1),'Session 8.2.4 PID and Services'!$B$2:$C$1284,2,FALSE)</f>
        <v>#N/A</v>
      </c>
      <c r="M35" s="36" t="e">
        <f>VLOOKUP(CONCATENATE($A35,M$1),'Session 8.2.4 PID and Services'!$B$2:$C$1284,2,FALSE)</f>
        <v>#N/A</v>
      </c>
      <c r="N35" s="36" t="e">
        <f>VLOOKUP(CONCATENATE($A35,N$1),'Session 8.2.4 PID and Services'!$B$2:$C$1284,2,FALSE)</f>
        <v>#N/A</v>
      </c>
      <c r="O35" s="36" t="e">
        <f>VLOOKUP(CONCATENATE($A35,O$1),'Session 8.2.4 PID and Services'!$B$2:$C$1284,2,FALSE)</f>
        <v>#N/A</v>
      </c>
      <c r="P35" s="36" t="e">
        <f>VLOOKUP(CONCATENATE($A35,P$1),'Session 8.2.4 PID and Services'!$B$2:$C$1284,2,FALSE)</f>
        <v>#N/A</v>
      </c>
      <c r="Q35" s="36" t="e">
        <f>VLOOKUP(CONCATENATE($A35,Q$1),'Session 8.2.4 PID and Services'!$B$2:$C$1284,2,FALSE)</f>
        <v>#N/A</v>
      </c>
      <c r="R35" s="36" t="e">
        <f>VLOOKUP(CONCATENATE($A35,R$1),'Session 8.2.4 PID and Services'!$B$2:$C$1284,2,FALSE)</f>
        <v>#N/A</v>
      </c>
      <c r="S35" s="36" t="e">
        <f>VLOOKUP(CONCATENATE($A35,S$1),'Session 8.2.4 PID and Services'!$B$2:$C$1284,2,FALSE)</f>
        <v>#N/A</v>
      </c>
      <c r="T35" s="36" t="e">
        <f>VLOOKUP(CONCATENATE($A35,T$1),'Session 8.2.4 PID and Services'!$B$2:$C$1284,2,FALSE)</f>
        <v>#N/A</v>
      </c>
      <c r="U35" s="36" t="e">
        <f>VLOOKUP(CONCATENATE($A35,U$1),'Session 8.2.4 PID and Services'!$B$2:$C$1284,2,FALSE)</f>
        <v>#N/A</v>
      </c>
    </row>
    <row r="36" spans="1:21" x14ac:dyDescent="0.25">
      <c r="A36" s="36">
        <v>10049514</v>
      </c>
      <c r="B36" s="36" t="e">
        <f>VLOOKUP(CONCATENATE($A36,B$1),'Session 8.2.4 PID and Services'!$B$2:$C$1284,2,FALSE)</f>
        <v>#N/A</v>
      </c>
      <c r="C36" s="36" t="e">
        <f>VLOOKUP(CONCATENATE($A36,C$1),'Session 8.2.4 PID and Services'!$B$2:$C$1284,2,FALSE)</f>
        <v>#N/A</v>
      </c>
      <c r="D36" s="36" t="e">
        <f>VLOOKUP(CONCATENATE($A36,D$1),'Session 8.2.4 PID and Services'!$B$2:$C$1284,2,FALSE)</f>
        <v>#N/A</v>
      </c>
      <c r="E36" s="36" t="e">
        <f>VLOOKUP(CONCATENATE($A36,E$1),'Session 8.2.4 PID and Services'!$B$2:$C$1284,2,FALSE)</f>
        <v>#N/A</v>
      </c>
      <c r="F36" s="36" t="e">
        <f>VLOOKUP(CONCATENATE($A36,F$1),'Session 8.2.4 PID and Services'!$B$2:$C$1284,2,FALSE)</f>
        <v>#N/A</v>
      </c>
      <c r="G36" s="36" t="e">
        <f>VLOOKUP(CONCATENATE($A36,G$1),'Session 8.2.4 PID and Services'!$B$2:$C$1284,2,FALSE)</f>
        <v>#N/A</v>
      </c>
      <c r="H36" s="36" t="e">
        <f>VLOOKUP(CONCATENATE($A36,H$1),'Session 8.2.4 PID and Services'!$B$2:$C$1284,2,FALSE)</f>
        <v>#N/A</v>
      </c>
      <c r="I36" s="36" t="e">
        <f>VLOOKUP(CONCATENATE($A36,I$1),'Session 8.2.4 PID and Services'!$B$2:$C$1284,2,FALSE)</f>
        <v>#N/A</v>
      </c>
      <c r="J36" s="36" t="e">
        <f>VLOOKUP(CONCATENATE($A36,J$1),'Session 8.2.4 PID and Services'!$B$2:$C$1284,2,FALSE)</f>
        <v>#N/A</v>
      </c>
      <c r="K36" s="36" t="e">
        <f>VLOOKUP(CONCATENATE($A36,K$1),'Session 8.2.4 PID and Services'!$B$2:$C$1284,2,FALSE)</f>
        <v>#N/A</v>
      </c>
      <c r="L36" s="36" t="e">
        <f>VLOOKUP(CONCATENATE($A36,L$1),'Session 8.2.4 PID and Services'!$B$2:$C$1284,2,FALSE)</f>
        <v>#N/A</v>
      </c>
      <c r="M36" s="36" t="e">
        <f>VLOOKUP(CONCATENATE($A36,M$1),'Session 8.2.4 PID and Services'!$B$2:$C$1284,2,FALSE)</f>
        <v>#N/A</v>
      </c>
      <c r="N36" s="36" t="e">
        <f>VLOOKUP(CONCATENATE($A36,N$1),'Session 8.2.4 PID and Services'!$B$2:$C$1284,2,FALSE)</f>
        <v>#N/A</v>
      </c>
      <c r="O36" s="36" t="e">
        <f>VLOOKUP(CONCATENATE($A36,O$1),'Session 8.2.4 PID and Services'!$B$2:$C$1284,2,FALSE)</f>
        <v>#N/A</v>
      </c>
      <c r="P36" s="36" t="e">
        <f>VLOOKUP(CONCATENATE($A36,P$1),'Session 8.2.4 PID and Services'!$B$2:$C$1284,2,FALSE)</f>
        <v>#N/A</v>
      </c>
      <c r="Q36" s="36" t="e">
        <f>VLOOKUP(CONCATENATE($A36,Q$1),'Session 8.2.4 PID and Services'!$B$2:$C$1284,2,FALSE)</f>
        <v>#N/A</v>
      </c>
      <c r="R36" s="36" t="e">
        <f>VLOOKUP(CONCATENATE($A36,R$1),'Session 8.2.4 PID and Services'!$B$2:$C$1284,2,FALSE)</f>
        <v>#N/A</v>
      </c>
      <c r="S36" s="36" t="e">
        <f>VLOOKUP(CONCATENATE($A36,S$1),'Session 8.2.4 PID and Services'!$B$2:$C$1284,2,FALSE)</f>
        <v>#N/A</v>
      </c>
      <c r="T36" s="36" t="e">
        <f>VLOOKUP(CONCATENATE($A36,T$1),'Session 8.2.4 PID and Services'!$B$2:$C$1284,2,FALSE)</f>
        <v>#N/A</v>
      </c>
      <c r="U36" s="36" t="e">
        <f>VLOOKUP(CONCATENATE($A36,U$1),'Session 8.2.4 PID and Services'!$B$2:$C$1284,2,FALSE)</f>
        <v>#N/A</v>
      </c>
    </row>
    <row r="37" spans="1:21" x14ac:dyDescent="0.25">
      <c r="A37" s="36">
        <v>10049516</v>
      </c>
      <c r="B37" s="36" t="e">
        <f>VLOOKUP(CONCATENATE($A37,B$1),'Session 8.2.4 PID and Services'!$B$2:$C$1284,2,FALSE)</f>
        <v>#N/A</v>
      </c>
      <c r="C37" s="36" t="e">
        <f>VLOOKUP(CONCATENATE($A37,C$1),'Session 8.2.4 PID and Services'!$B$2:$C$1284,2,FALSE)</f>
        <v>#N/A</v>
      </c>
      <c r="D37" s="36" t="e">
        <f>VLOOKUP(CONCATENATE($A37,D$1),'Session 8.2.4 PID and Services'!$B$2:$C$1284,2,FALSE)</f>
        <v>#N/A</v>
      </c>
      <c r="E37" s="36" t="e">
        <f>VLOOKUP(CONCATENATE($A37,E$1),'Session 8.2.4 PID and Services'!$B$2:$C$1284,2,FALSE)</f>
        <v>#N/A</v>
      </c>
      <c r="F37" s="36" t="e">
        <f>VLOOKUP(CONCATENATE($A37,F$1),'Session 8.2.4 PID and Services'!$B$2:$C$1284,2,FALSE)</f>
        <v>#N/A</v>
      </c>
      <c r="G37" s="36" t="e">
        <f>VLOOKUP(CONCATENATE($A37,G$1),'Session 8.2.4 PID and Services'!$B$2:$C$1284,2,FALSE)</f>
        <v>#N/A</v>
      </c>
      <c r="H37" s="36" t="e">
        <f>VLOOKUP(CONCATENATE($A37,H$1),'Session 8.2.4 PID and Services'!$B$2:$C$1284,2,FALSE)</f>
        <v>#N/A</v>
      </c>
      <c r="I37" s="36" t="e">
        <f>VLOOKUP(CONCATENATE($A37,I$1),'Session 8.2.4 PID and Services'!$B$2:$C$1284,2,FALSE)</f>
        <v>#N/A</v>
      </c>
      <c r="J37" s="36" t="e">
        <f>VLOOKUP(CONCATENATE($A37,J$1),'Session 8.2.4 PID and Services'!$B$2:$C$1284,2,FALSE)</f>
        <v>#N/A</v>
      </c>
      <c r="K37" s="36" t="e">
        <f>VLOOKUP(CONCATENATE($A37,K$1),'Session 8.2.4 PID and Services'!$B$2:$C$1284,2,FALSE)</f>
        <v>#N/A</v>
      </c>
      <c r="L37" s="36" t="e">
        <f>VLOOKUP(CONCATENATE($A37,L$1),'Session 8.2.4 PID and Services'!$B$2:$C$1284,2,FALSE)</f>
        <v>#N/A</v>
      </c>
      <c r="M37" s="36" t="e">
        <f>VLOOKUP(CONCATENATE($A37,M$1),'Session 8.2.4 PID and Services'!$B$2:$C$1284,2,FALSE)</f>
        <v>#N/A</v>
      </c>
      <c r="N37" s="36" t="e">
        <f>VLOOKUP(CONCATENATE($A37,N$1),'Session 8.2.4 PID and Services'!$B$2:$C$1284,2,FALSE)</f>
        <v>#N/A</v>
      </c>
      <c r="O37" s="36" t="e">
        <f>VLOOKUP(CONCATENATE($A37,O$1),'Session 8.2.4 PID and Services'!$B$2:$C$1284,2,FALSE)</f>
        <v>#N/A</v>
      </c>
      <c r="P37" s="36" t="e">
        <f>VLOOKUP(CONCATENATE($A37,P$1),'Session 8.2.4 PID and Services'!$B$2:$C$1284,2,FALSE)</f>
        <v>#N/A</v>
      </c>
      <c r="Q37" s="36" t="e">
        <f>VLOOKUP(CONCATENATE($A37,Q$1),'Session 8.2.4 PID and Services'!$B$2:$C$1284,2,FALSE)</f>
        <v>#N/A</v>
      </c>
      <c r="R37" s="36" t="e">
        <f>VLOOKUP(CONCATENATE($A37,R$1),'Session 8.2.4 PID and Services'!$B$2:$C$1284,2,FALSE)</f>
        <v>#N/A</v>
      </c>
      <c r="S37" s="36" t="e">
        <f>VLOOKUP(CONCATENATE($A37,S$1),'Session 8.2.4 PID and Services'!$B$2:$C$1284,2,FALSE)</f>
        <v>#N/A</v>
      </c>
      <c r="T37" s="36" t="e">
        <f>VLOOKUP(CONCATENATE($A37,T$1),'Session 8.2.4 PID and Services'!$B$2:$C$1284,2,FALSE)</f>
        <v>#N/A</v>
      </c>
      <c r="U37" s="36" t="e">
        <f>VLOOKUP(CONCATENATE($A37,U$1),'Session 8.2.4 PID and Services'!$B$2:$C$1284,2,FALSE)</f>
        <v>#N/A</v>
      </c>
    </row>
    <row r="38" spans="1:21" x14ac:dyDescent="0.25">
      <c r="A38" s="36">
        <v>10049668</v>
      </c>
      <c r="B38" s="36" t="e">
        <f>VLOOKUP(CONCATENATE($A38,B$1),'Session 8.2.4 PID and Services'!$B$2:$C$1284,2,FALSE)</f>
        <v>#N/A</v>
      </c>
      <c r="C38" s="36" t="e">
        <f>VLOOKUP(CONCATENATE($A38,C$1),'Session 8.2.4 PID and Services'!$B$2:$C$1284,2,FALSE)</f>
        <v>#N/A</v>
      </c>
      <c r="D38" s="36" t="e">
        <f>VLOOKUP(CONCATENATE($A38,D$1),'Session 8.2.4 PID and Services'!$B$2:$C$1284,2,FALSE)</f>
        <v>#N/A</v>
      </c>
      <c r="E38" s="36" t="e">
        <f>VLOOKUP(CONCATENATE($A38,E$1),'Session 8.2.4 PID and Services'!$B$2:$C$1284,2,FALSE)</f>
        <v>#N/A</v>
      </c>
      <c r="F38" s="36" t="e">
        <f>VLOOKUP(CONCATENATE($A38,F$1),'Session 8.2.4 PID and Services'!$B$2:$C$1284,2,FALSE)</f>
        <v>#N/A</v>
      </c>
      <c r="G38" s="36" t="e">
        <f>VLOOKUP(CONCATENATE($A38,G$1),'Session 8.2.4 PID and Services'!$B$2:$C$1284,2,FALSE)</f>
        <v>#N/A</v>
      </c>
      <c r="H38" s="36" t="e">
        <f>VLOOKUP(CONCATENATE($A38,H$1),'Session 8.2.4 PID and Services'!$B$2:$C$1284,2,FALSE)</f>
        <v>#N/A</v>
      </c>
      <c r="I38" s="36" t="e">
        <f>VLOOKUP(CONCATENATE($A38,I$1),'Session 8.2.4 PID and Services'!$B$2:$C$1284,2,FALSE)</f>
        <v>#N/A</v>
      </c>
      <c r="J38" s="36" t="e">
        <f>VLOOKUP(CONCATENATE($A38,J$1),'Session 8.2.4 PID and Services'!$B$2:$C$1284,2,FALSE)</f>
        <v>#N/A</v>
      </c>
      <c r="K38" s="36" t="e">
        <f>VLOOKUP(CONCATENATE($A38,K$1),'Session 8.2.4 PID and Services'!$B$2:$C$1284,2,FALSE)</f>
        <v>#N/A</v>
      </c>
      <c r="L38" s="36" t="e">
        <f>VLOOKUP(CONCATENATE($A38,L$1),'Session 8.2.4 PID and Services'!$B$2:$C$1284,2,FALSE)</f>
        <v>#N/A</v>
      </c>
      <c r="M38" s="36" t="e">
        <f>VLOOKUP(CONCATENATE($A38,M$1),'Session 8.2.4 PID and Services'!$B$2:$C$1284,2,FALSE)</f>
        <v>#N/A</v>
      </c>
      <c r="N38" s="36" t="e">
        <f>VLOOKUP(CONCATENATE($A38,N$1),'Session 8.2.4 PID and Services'!$B$2:$C$1284,2,FALSE)</f>
        <v>#N/A</v>
      </c>
      <c r="O38" s="36" t="e">
        <f>VLOOKUP(CONCATENATE($A38,O$1),'Session 8.2.4 PID and Services'!$B$2:$C$1284,2,FALSE)</f>
        <v>#N/A</v>
      </c>
      <c r="P38" s="36" t="e">
        <f>VLOOKUP(CONCATENATE($A38,P$1),'Session 8.2.4 PID and Services'!$B$2:$C$1284,2,FALSE)</f>
        <v>#N/A</v>
      </c>
      <c r="Q38" s="36" t="e">
        <f>VLOOKUP(CONCATENATE($A38,Q$1),'Session 8.2.4 PID and Services'!$B$2:$C$1284,2,FALSE)</f>
        <v>#N/A</v>
      </c>
      <c r="R38" s="36" t="e">
        <f>VLOOKUP(CONCATENATE($A38,R$1),'Session 8.2.4 PID and Services'!$B$2:$C$1284,2,FALSE)</f>
        <v>#N/A</v>
      </c>
      <c r="S38" s="36" t="e">
        <f>VLOOKUP(CONCATENATE($A38,S$1),'Session 8.2.4 PID and Services'!$B$2:$C$1284,2,FALSE)</f>
        <v>#N/A</v>
      </c>
      <c r="T38" s="36" t="e">
        <f>VLOOKUP(CONCATENATE($A38,T$1),'Session 8.2.4 PID and Services'!$B$2:$C$1284,2,FALSE)</f>
        <v>#N/A</v>
      </c>
      <c r="U38" s="36" t="e">
        <f>VLOOKUP(CONCATENATE($A38,U$1),'Session 8.2.4 PID and Services'!$B$2:$C$1284,2,FALSE)</f>
        <v>#N/A</v>
      </c>
    </row>
    <row r="39" spans="1:21" x14ac:dyDescent="0.25">
      <c r="A39" s="36">
        <v>7008</v>
      </c>
      <c r="B39" s="36" t="str">
        <f>VLOOKUP(CONCATENATE($A39,B$1),'Session 8.2.4 PID and Services'!$B$2:$C$1284,2,FALSE)</f>
        <v>Ventilator</v>
      </c>
      <c r="C39" s="36" t="e">
        <f>VLOOKUP(CONCATENATE($A39,C$1),'Session 8.2.4 PID and Services'!$B$2:$C$1284,2,FALSE)</f>
        <v>#N/A</v>
      </c>
      <c r="D39" s="36" t="e">
        <f>VLOOKUP(CONCATENATE($A39,D$1),'Session 8.2.4 PID and Services'!$B$2:$C$1284,2,FALSE)</f>
        <v>#N/A</v>
      </c>
      <c r="E39" s="36" t="str">
        <f>VLOOKUP(CONCATENATE($A39,E$1),'Session 8.2.4 PID and Services'!$B$2:$C$1284,2,FALSE)</f>
        <v>Vitamin D3</v>
      </c>
      <c r="F39" s="36" t="str">
        <f>VLOOKUP(CONCATENATE($A39,F$1),'Session 8.2.4 PID and Services'!$B$2:$C$1284,2,FALSE)</f>
        <v>Vitamin C</v>
      </c>
      <c r="G39" s="36" t="str">
        <f>VLOOKUP(CONCATENATE($A39,G$1),'Session 8.2.4 PID and Services'!$B$2:$C$1284,2,FALSE)</f>
        <v>Ulinastatin</v>
      </c>
      <c r="H39" s="36" t="str">
        <f>VLOOKUP(CONCATENATE($A39,H$1),'Session 8.2.4 PID and Services'!$B$2:$C$1284,2,FALSE)</f>
        <v>Vitamin B</v>
      </c>
      <c r="I39" s="36" t="str">
        <f>VLOOKUP(CONCATENATE($A39,I$1),'Session 8.2.4 PID and Services'!$B$2:$C$1284,2,FALSE)</f>
        <v>High Flow Nasal Catheter</v>
      </c>
      <c r="J39" s="36" t="str">
        <f>VLOOKUP(CONCATENATE($A39,J$1),'Session 8.2.4 PID and Services'!$B$2:$C$1284,2,FALSE)</f>
        <v>Tocilizumab</v>
      </c>
      <c r="K39" s="36" t="str">
        <f>VLOOKUP(CONCATENATE($A39,K$1),'Session 8.2.4 PID and Services'!$B$2:$C$1284,2,FALSE)</f>
        <v>MethylPrednisolone Sodium Succinate</v>
      </c>
      <c r="L39" s="36" t="str">
        <f>VLOOKUP(CONCATENATE($A39,L$1),'Session 8.2.4 PID and Services'!$B$2:$C$1284,2,FALSE)</f>
        <v>Remdesivir</v>
      </c>
      <c r="M39" s="36" t="e">
        <f>VLOOKUP(CONCATENATE($A39,M$1),'Session 8.2.4 PID and Services'!$B$2:$C$1284,2,FALSE)</f>
        <v>#N/A</v>
      </c>
      <c r="N39" s="36" t="e">
        <f>VLOOKUP(CONCATENATE($A39,N$1),'Session 8.2.4 PID and Services'!$B$2:$C$1284,2,FALSE)</f>
        <v>#N/A</v>
      </c>
      <c r="O39" s="36" t="e">
        <f>VLOOKUP(CONCATENATE($A39,O$1),'Session 8.2.4 PID and Services'!$B$2:$C$1284,2,FALSE)</f>
        <v>#N/A</v>
      </c>
      <c r="P39" s="36" t="str">
        <f>VLOOKUP(CONCATENATE($A39,P$1),'Session 8.2.4 PID and Services'!$B$2:$C$1284,2,FALSE)</f>
        <v>Plasma Therapy</v>
      </c>
      <c r="Q39" s="36" t="e">
        <f>VLOOKUP(CONCATENATE($A39,Q$1),'Session 8.2.4 PID and Services'!$B$2:$C$1284,2,FALSE)</f>
        <v>#N/A</v>
      </c>
      <c r="R39" s="36" t="e">
        <f>VLOOKUP(CONCATENATE($A39,R$1),'Session 8.2.4 PID and Services'!$B$2:$C$1284,2,FALSE)</f>
        <v>#N/A</v>
      </c>
      <c r="S39" s="36" t="e">
        <f>VLOOKUP(CONCATENATE($A39,S$1),'Session 8.2.4 PID and Services'!$B$2:$C$1284,2,FALSE)</f>
        <v>#N/A</v>
      </c>
      <c r="T39" s="36" t="e">
        <f>VLOOKUP(CONCATENATE($A39,T$1),'Session 8.2.4 PID and Services'!$B$2:$C$1284,2,FALSE)</f>
        <v>#N/A</v>
      </c>
      <c r="U39" s="36" t="e">
        <f>VLOOKUP(CONCATENATE($A39,U$1),'Session 8.2.4 PID and Services'!$B$2:$C$1284,2,FALSE)</f>
        <v>#N/A</v>
      </c>
    </row>
    <row r="40" spans="1:21" x14ac:dyDescent="0.25">
      <c r="A40" s="36">
        <v>17647</v>
      </c>
      <c r="B40" s="36" t="e">
        <f>VLOOKUP(CONCATENATE($A40,B$1),'Session 8.2.4 PID and Services'!$B$2:$C$1284,2,FALSE)</f>
        <v>#N/A</v>
      </c>
      <c r="C40" s="36" t="e">
        <f>VLOOKUP(CONCATENATE($A40,C$1),'Session 8.2.4 PID and Services'!$B$2:$C$1284,2,FALSE)</f>
        <v>#N/A</v>
      </c>
      <c r="D40" s="36" t="e">
        <f>VLOOKUP(CONCATENATE($A40,D$1),'Session 8.2.4 PID and Services'!$B$2:$C$1284,2,FALSE)</f>
        <v>#N/A</v>
      </c>
      <c r="E40" s="36" t="str">
        <f>VLOOKUP(CONCATENATE($A40,E$1),'Session 8.2.4 PID and Services'!$B$2:$C$1284,2,FALSE)</f>
        <v>Vitamin D3</v>
      </c>
      <c r="F40" s="36" t="str">
        <f>VLOOKUP(CONCATENATE($A40,F$1),'Session 8.2.4 PID and Services'!$B$2:$C$1284,2,FALSE)</f>
        <v>Vitamin C</v>
      </c>
      <c r="G40" s="36" t="e">
        <f>VLOOKUP(CONCATENATE($A40,G$1),'Session 8.2.4 PID and Services'!$B$2:$C$1284,2,FALSE)</f>
        <v>#N/A</v>
      </c>
      <c r="H40" s="36" t="str">
        <f>VLOOKUP(CONCATENATE($A40,H$1),'Session 8.2.4 PID and Services'!$B$2:$C$1284,2,FALSE)</f>
        <v>Vitamin B</v>
      </c>
      <c r="I40" s="36" t="e">
        <f>VLOOKUP(CONCATENATE($A40,I$1),'Session 8.2.4 PID and Services'!$B$2:$C$1284,2,FALSE)</f>
        <v>#N/A</v>
      </c>
      <c r="J40" s="36" t="e">
        <f>VLOOKUP(CONCATENATE($A40,J$1),'Session 8.2.4 PID and Services'!$B$2:$C$1284,2,FALSE)</f>
        <v>#N/A</v>
      </c>
      <c r="K40" s="36" t="str">
        <f>VLOOKUP(CONCATENATE($A40,K$1),'Session 8.2.4 PID and Services'!$B$2:$C$1284,2,FALSE)</f>
        <v>MethylPrednisolone Sodium Succinate</v>
      </c>
      <c r="L40" s="36" t="str">
        <f>VLOOKUP(CONCATENATE($A40,L$1),'Session 8.2.4 PID and Services'!$B$2:$C$1284,2,FALSE)</f>
        <v>Remdesivir</v>
      </c>
      <c r="M40" s="36" t="str">
        <f>VLOOKUP(CONCATENATE($A40,M$1),'Session 8.2.4 PID and Services'!$B$2:$C$1284,2,FALSE)</f>
        <v>Dexamethasone</v>
      </c>
      <c r="N40" s="36" t="e">
        <f>VLOOKUP(CONCATENATE($A40,N$1),'Session 8.2.4 PID and Services'!$B$2:$C$1284,2,FALSE)</f>
        <v>#N/A</v>
      </c>
      <c r="O40" s="36" t="e">
        <f>VLOOKUP(CONCATENATE($A40,O$1),'Session 8.2.4 PID and Services'!$B$2:$C$1284,2,FALSE)</f>
        <v>#N/A</v>
      </c>
      <c r="P40" s="36" t="e">
        <f>VLOOKUP(CONCATENATE($A40,P$1),'Session 8.2.4 PID and Services'!$B$2:$C$1284,2,FALSE)</f>
        <v>#N/A</v>
      </c>
      <c r="Q40" s="36" t="e">
        <f>VLOOKUP(CONCATENATE($A40,Q$1),'Session 8.2.4 PID and Services'!$B$2:$C$1284,2,FALSE)</f>
        <v>#N/A</v>
      </c>
      <c r="R40" s="36" t="e">
        <f>VLOOKUP(CONCATENATE($A40,R$1),'Session 8.2.4 PID and Services'!$B$2:$C$1284,2,FALSE)</f>
        <v>#N/A</v>
      </c>
      <c r="S40" s="36" t="e">
        <f>VLOOKUP(CONCATENATE($A40,S$1),'Session 8.2.4 PID and Services'!$B$2:$C$1284,2,FALSE)</f>
        <v>#N/A</v>
      </c>
      <c r="T40" s="36" t="e">
        <f>VLOOKUP(CONCATENATE($A40,T$1),'Session 8.2.4 PID and Services'!$B$2:$C$1284,2,FALSE)</f>
        <v>#N/A</v>
      </c>
      <c r="U40" s="36" t="e">
        <f>VLOOKUP(CONCATENATE($A40,U$1),'Session 8.2.4 PID and Services'!$B$2:$C$1284,2,FALSE)</f>
        <v>#N/A</v>
      </c>
    </row>
    <row r="41" spans="1:21" x14ac:dyDescent="0.25">
      <c r="A41" s="36">
        <v>20569</v>
      </c>
      <c r="B41" s="36" t="e">
        <f>VLOOKUP(CONCATENATE($A41,B$1),'Session 8.2.4 PID and Services'!$B$2:$C$1284,2,FALSE)</f>
        <v>#N/A</v>
      </c>
      <c r="C41" s="36" t="e">
        <f>VLOOKUP(CONCATENATE($A41,C$1),'Session 8.2.4 PID and Services'!$B$2:$C$1284,2,FALSE)</f>
        <v>#N/A</v>
      </c>
      <c r="D41" s="36" t="e">
        <f>VLOOKUP(CONCATENATE($A41,D$1),'Session 8.2.4 PID and Services'!$B$2:$C$1284,2,FALSE)</f>
        <v>#N/A</v>
      </c>
      <c r="E41" s="36" t="e">
        <f>VLOOKUP(CONCATENATE($A41,E$1),'Session 8.2.4 PID and Services'!$B$2:$C$1284,2,FALSE)</f>
        <v>#N/A</v>
      </c>
      <c r="F41" s="36" t="e">
        <f>VLOOKUP(CONCATENATE($A41,F$1),'Session 8.2.4 PID and Services'!$B$2:$C$1284,2,FALSE)</f>
        <v>#N/A</v>
      </c>
      <c r="G41" s="36" t="e">
        <f>VLOOKUP(CONCATENATE($A41,G$1),'Session 8.2.4 PID and Services'!$B$2:$C$1284,2,FALSE)</f>
        <v>#N/A</v>
      </c>
      <c r="H41" s="36" t="e">
        <f>VLOOKUP(CONCATENATE($A41,H$1),'Session 8.2.4 PID and Services'!$B$2:$C$1284,2,FALSE)</f>
        <v>#N/A</v>
      </c>
      <c r="I41" s="36" t="e">
        <f>VLOOKUP(CONCATENATE($A41,I$1),'Session 8.2.4 PID and Services'!$B$2:$C$1284,2,FALSE)</f>
        <v>#N/A</v>
      </c>
      <c r="J41" s="36" t="e">
        <f>VLOOKUP(CONCATENATE($A41,J$1),'Session 8.2.4 PID and Services'!$B$2:$C$1284,2,FALSE)</f>
        <v>#N/A</v>
      </c>
      <c r="K41" s="36" t="e">
        <f>VLOOKUP(CONCATENATE($A41,K$1),'Session 8.2.4 PID and Services'!$B$2:$C$1284,2,FALSE)</f>
        <v>#N/A</v>
      </c>
      <c r="L41" s="36" t="e">
        <f>VLOOKUP(CONCATENATE($A41,L$1),'Session 8.2.4 PID and Services'!$B$2:$C$1284,2,FALSE)</f>
        <v>#N/A</v>
      </c>
      <c r="M41" s="36" t="e">
        <f>VLOOKUP(CONCATENATE($A41,M$1),'Session 8.2.4 PID and Services'!$B$2:$C$1284,2,FALSE)</f>
        <v>#N/A</v>
      </c>
      <c r="N41" s="36" t="e">
        <f>VLOOKUP(CONCATENATE($A41,N$1),'Session 8.2.4 PID and Services'!$B$2:$C$1284,2,FALSE)</f>
        <v>#N/A</v>
      </c>
      <c r="O41" s="36" t="e">
        <f>VLOOKUP(CONCATENATE($A41,O$1),'Session 8.2.4 PID and Services'!$B$2:$C$1284,2,FALSE)</f>
        <v>#N/A</v>
      </c>
      <c r="P41" s="36" t="e">
        <f>VLOOKUP(CONCATENATE($A41,P$1),'Session 8.2.4 PID and Services'!$B$2:$C$1284,2,FALSE)</f>
        <v>#N/A</v>
      </c>
      <c r="Q41" s="36" t="e">
        <f>VLOOKUP(CONCATENATE($A41,Q$1),'Session 8.2.4 PID and Services'!$B$2:$C$1284,2,FALSE)</f>
        <v>#N/A</v>
      </c>
      <c r="R41" s="36" t="e">
        <f>VLOOKUP(CONCATENATE($A41,R$1),'Session 8.2.4 PID and Services'!$B$2:$C$1284,2,FALSE)</f>
        <v>#N/A</v>
      </c>
      <c r="S41" s="36" t="e">
        <f>VLOOKUP(CONCATENATE($A41,S$1),'Session 8.2.4 PID and Services'!$B$2:$C$1284,2,FALSE)</f>
        <v>#N/A</v>
      </c>
      <c r="T41" s="36" t="e">
        <f>VLOOKUP(CONCATENATE($A41,T$1),'Session 8.2.4 PID and Services'!$B$2:$C$1284,2,FALSE)</f>
        <v>#N/A</v>
      </c>
      <c r="U41" s="36" t="e">
        <f>VLOOKUP(CONCATENATE($A41,U$1),'Session 8.2.4 PID and Services'!$B$2:$C$1284,2,FALSE)</f>
        <v>#N/A</v>
      </c>
    </row>
    <row r="42" spans="1:21" x14ac:dyDescent="0.25">
      <c r="A42" s="36">
        <v>24364</v>
      </c>
      <c r="B42" s="36" t="e">
        <f>VLOOKUP(CONCATENATE($A42,B$1),'Session 8.2.4 PID and Services'!$B$2:$C$1284,2,FALSE)</f>
        <v>#N/A</v>
      </c>
      <c r="C42" s="36" t="e">
        <f>VLOOKUP(CONCATENATE($A42,C$1),'Session 8.2.4 PID and Services'!$B$2:$C$1284,2,FALSE)</f>
        <v>#N/A</v>
      </c>
      <c r="D42" s="36" t="e">
        <f>VLOOKUP(CONCATENATE($A42,D$1),'Session 8.2.4 PID and Services'!$B$2:$C$1284,2,FALSE)</f>
        <v>#N/A</v>
      </c>
      <c r="E42" s="36" t="e">
        <f>VLOOKUP(CONCATENATE($A42,E$1),'Session 8.2.4 PID and Services'!$B$2:$C$1284,2,FALSE)</f>
        <v>#N/A</v>
      </c>
      <c r="F42" s="36" t="str">
        <f>VLOOKUP(CONCATENATE($A42,F$1),'Session 8.2.4 PID and Services'!$B$2:$C$1284,2,FALSE)</f>
        <v>Vitamin C</v>
      </c>
      <c r="G42" s="36" t="e">
        <f>VLOOKUP(CONCATENATE($A42,G$1),'Session 8.2.4 PID and Services'!$B$2:$C$1284,2,FALSE)</f>
        <v>#N/A</v>
      </c>
      <c r="H42" s="36" t="str">
        <f>VLOOKUP(CONCATENATE($A42,H$1),'Session 8.2.4 PID and Services'!$B$2:$C$1284,2,FALSE)</f>
        <v>Vitamin B</v>
      </c>
      <c r="I42" s="36" t="e">
        <f>VLOOKUP(CONCATENATE($A42,I$1),'Session 8.2.4 PID and Services'!$B$2:$C$1284,2,FALSE)</f>
        <v>#N/A</v>
      </c>
      <c r="J42" s="36" t="e">
        <f>VLOOKUP(CONCATENATE($A42,J$1),'Session 8.2.4 PID and Services'!$B$2:$C$1284,2,FALSE)</f>
        <v>#N/A</v>
      </c>
      <c r="K42" s="36" t="str">
        <f>VLOOKUP(CONCATENATE($A42,K$1),'Session 8.2.4 PID and Services'!$B$2:$C$1284,2,FALSE)</f>
        <v>MethylPrednisolone Sodium Succinate</v>
      </c>
      <c r="L42" s="36" t="str">
        <f>VLOOKUP(CONCATENATE($A42,L$1),'Session 8.2.4 PID and Services'!$B$2:$C$1284,2,FALSE)</f>
        <v>Remdesivir</v>
      </c>
      <c r="M42" s="36" t="e">
        <f>VLOOKUP(CONCATENATE($A42,M$1),'Session 8.2.4 PID and Services'!$B$2:$C$1284,2,FALSE)</f>
        <v>#N/A</v>
      </c>
      <c r="N42" s="36" t="e">
        <f>VLOOKUP(CONCATENATE($A42,N$1),'Session 8.2.4 PID and Services'!$B$2:$C$1284,2,FALSE)</f>
        <v>#N/A</v>
      </c>
      <c r="O42" s="36" t="e">
        <f>VLOOKUP(CONCATENATE($A42,O$1),'Session 8.2.4 PID and Services'!$B$2:$C$1284,2,FALSE)</f>
        <v>#N/A</v>
      </c>
      <c r="P42" s="36" t="e">
        <f>VLOOKUP(CONCATENATE($A42,P$1),'Session 8.2.4 PID and Services'!$B$2:$C$1284,2,FALSE)</f>
        <v>#N/A</v>
      </c>
      <c r="Q42" s="36" t="e">
        <f>VLOOKUP(CONCATENATE($A42,Q$1),'Session 8.2.4 PID and Services'!$B$2:$C$1284,2,FALSE)</f>
        <v>#N/A</v>
      </c>
      <c r="R42" s="36" t="e">
        <f>VLOOKUP(CONCATENATE($A42,R$1),'Session 8.2.4 PID and Services'!$B$2:$C$1284,2,FALSE)</f>
        <v>#N/A</v>
      </c>
      <c r="S42" s="36" t="e">
        <f>VLOOKUP(CONCATENATE($A42,S$1),'Session 8.2.4 PID and Services'!$B$2:$C$1284,2,FALSE)</f>
        <v>#N/A</v>
      </c>
      <c r="T42" s="36" t="e">
        <f>VLOOKUP(CONCATENATE($A42,T$1),'Session 8.2.4 PID and Services'!$B$2:$C$1284,2,FALSE)</f>
        <v>#N/A</v>
      </c>
      <c r="U42" s="36" t="e">
        <f>VLOOKUP(CONCATENATE($A42,U$1),'Session 8.2.4 PID and Services'!$B$2:$C$1284,2,FALSE)</f>
        <v>#N/A</v>
      </c>
    </row>
    <row r="43" spans="1:21" x14ac:dyDescent="0.25">
      <c r="A43" s="36">
        <v>24382</v>
      </c>
      <c r="B43" s="36" t="e">
        <f>VLOOKUP(CONCATENATE($A43,B$1),'Session 8.2.4 PID and Services'!$B$2:$C$1284,2,FALSE)</f>
        <v>#N/A</v>
      </c>
      <c r="C43" s="36" t="str">
        <f>VLOOKUP(CONCATENATE($A43,C$1),'Session 8.2.4 PID and Services'!$B$2:$C$1284,2,FALSE)</f>
        <v>ALBUMIN</v>
      </c>
      <c r="D43" s="36" t="e">
        <f>VLOOKUP(CONCATENATE($A43,D$1),'Session 8.2.4 PID and Services'!$B$2:$C$1284,2,FALSE)</f>
        <v>#N/A</v>
      </c>
      <c r="E43" s="36" t="str">
        <f>VLOOKUP(CONCATENATE($A43,E$1),'Session 8.2.4 PID and Services'!$B$2:$C$1284,2,FALSE)</f>
        <v>Vitamin D3</v>
      </c>
      <c r="F43" s="36" t="str">
        <f>VLOOKUP(CONCATENATE($A43,F$1),'Session 8.2.4 PID and Services'!$B$2:$C$1284,2,FALSE)</f>
        <v>Vitamin C</v>
      </c>
      <c r="G43" s="36" t="e">
        <f>VLOOKUP(CONCATENATE($A43,G$1),'Session 8.2.4 PID and Services'!$B$2:$C$1284,2,FALSE)</f>
        <v>#N/A</v>
      </c>
      <c r="H43" s="36" t="str">
        <f>VLOOKUP(CONCATENATE($A43,H$1),'Session 8.2.4 PID and Services'!$B$2:$C$1284,2,FALSE)</f>
        <v>Vitamin B</v>
      </c>
      <c r="I43" s="36" t="e">
        <f>VLOOKUP(CONCATENATE($A43,I$1),'Session 8.2.4 PID and Services'!$B$2:$C$1284,2,FALSE)</f>
        <v>#N/A</v>
      </c>
      <c r="J43" s="36" t="e">
        <f>VLOOKUP(CONCATENATE($A43,J$1),'Session 8.2.4 PID and Services'!$B$2:$C$1284,2,FALSE)</f>
        <v>#N/A</v>
      </c>
      <c r="K43" s="36" t="str">
        <f>VLOOKUP(CONCATENATE($A43,K$1),'Session 8.2.4 PID and Services'!$B$2:$C$1284,2,FALSE)</f>
        <v>MethylPrednisolone Sodium Succinate</v>
      </c>
      <c r="L43" s="36" t="str">
        <f>VLOOKUP(CONCATENATE($A43,L$1),'Session 8.2.4 PID and Services'!$B$2:$C$1284,2,FALSE)</f>
        <v>Remdesivir</v>
      </c>
      <c r="M43" s="36" t="e">
        <f>VLOOKUP(CONCATENATE($A43,M$1),'Session 8.2.4 PID and Services'!$B$2:$C$1284,2,FALSE)</f>
        <v>#N/A</v>
      </c>
      <c r="N43" s="36" t="e">
        <f>VLOOKUP(CONCATENATE($A43,N$1),'Session 8.2.4 PID and Services'!$B$2:$C$1284,2,FALSE)</f>
        <v>#N/A</v>
      </c>
      <c r="O43" s="36" t="e">
        <f>VLOOKUP(CONCATENATE($A43,O$1),'Session 8.2.4 PID and Services'!$B$2:$C$1284,2,FALSE)</f>
        <v>#N/A</v>
      </c>
      <c r="P43" s="36" t="e">
        <f>VLOOKUP(CONCATENATE($A43,P$1),'Session 8.2.4 PID and Services'!$B$2:$C$1284,2,FALSE)</f>
        <v>#N/A</v>
      </c>
      <c r="Q43" s="36" t="e">
        <f>VLOOKUP(CONCATENATE($A43,Q$1),'Session 8.2.4 PID and Services'!$B$2:$C$1284,2,FALSE)</f>
        <v>#N/A</v>
      </c>
      <c r="R43" s="36" t="e">
        <f>VLOOKUP(CONCATENATE($A43,R$1),'Session 8.2.4 PID and Services'!$B$2:$C$1284,2,FALSE)</f>
        <v>#N/A</v>
      </c>
      <c r="S43" s="36" t="e">
        <f>VLOOKUP(CONCATENATE($A43,S$1),'Session 8.2.4 PID and Services'!$B$2:$C$1284,2,FALSE)</f>
        <v>#N/A</v>
      </c>
      <c r="T43" s="36" t="e">
        <f>VLOOKUP(CONCATENATE($A43,T$1),'Session 8.2.4 PID and Services'!$B$2:$C$1284,2,FALSE)</f>
        <v>#N/A</v>
      </c>
      <c r="U43" s="36" t="e">
        <f>VLOOKUP(CONCATENATE($A43,U$1),'Session 8.2.4 PID and Services'!$B$2:$C$1284,2,FALSE)</f>
        <v>#N/A</v>
      </c>
    </row>
    <row r="44" spans="1:21" x14ac:dyDescent="0.25">
      <c r="A44" s="36">
        <v>24540</v>
      </c>
      <c r="B44" s="36" t="e">
        <f>VLOOKUP(CONCATENATE($A44,B$1),'Session 8.2.4 PID and Services'!$B$2:$C$1284,2,FALSE)</f>
        <v>#N/A</v>
      </c>
      <c r="C44" s="36" t="e">
        <f>VLOOKUP(CONCATENATE($A44,C$1),'Session 8.2.4 PID and Services'!$B$2:$C$1284,2,FALSE)</f>
        <v>#N/A</v>
      </c>
      <c r="D44" s="36" t="e">
        <f>VLOOKUP(CONCATENATE($A44,D$1),'Session 8.2.4 PID and Services'!$B$2:$C$1284,2,FALSE)</f>
        <v>#N/A</v>
      </c>
      <c r="E44" s="36" t="str">
        <f>VLOOKUP(CONCATENATE($A44,E$1),'Session 8.2.4 PID and Services'!$B$2:$C$1284,2,FALSE)</f>
        <v>Vitamin D3</v>
      </c>
      <c r="F44" s="36" t="str">
        <f>VLOOKUP(CONCATENATE($A44,F$1),'Session 8.2.4 PID and Services'!$B$2:$C$1284,2,FALSE)</f>
        <v>Vitamin C</v>
      </c>
      <c r="G44" s="36" t="e">
        <f>VLOOKUP(CONCATENATE($A44,G$1),'Session 8.2.4 PID and Services'!$B$2:$C$1284,2,FALSE)</f>
        <v>#N/A</v>
      </c>
      <c r="H44" s="36" t="str">
        <f>VLOOKUP(CONCATENATE($A44,H$1),'Session 8.2.4 PID and Services'!$B$2:$C$1284,2,FALSE)</f>
        <v>Vitamin B</v>
      </c>
      <c r="I44" s="36" t="e">
        <f>VLOOKUP(CONCATENATE($A44,I$1),'Session 8.2.4 PID and Services'!$B$2:$C$1284,2,FALSE)</f>
        <v>#N/A</v>
      </c>
      <c r="J44" s="36" t="e">
        <f>VLOOKUP(CONCATENATE($A44,J$1),'Session 8.2.4 PID and Services'!$B$2:$C$1284,2,FALSE)</f>
        <v>#N/A</v>
      </c>
      <c r="K44" s="36" t="str">
        <f>VLOOKUP(CONCATENATE($A44,K$1),'Session 8.2.4 PID and Services'!$B$2:$C$1284,2,FALSE)</f>
        <v>MethylPrednisolone Sodium Succinate</v>
      </c>
      <c r="L44" s="36" t="e">
        <f>VLOOKUP(CONCATENATE($A44,L$1),'Session 8.2.4 PID and Services'!$B$2:$C$1284,2,FALSE)</f>
        <v>#N/A</v>
      </c>
      <c r="M44" s="36" t="e">
        <f>VLOOKUP(CONCATENATE($A44,M$1),'Session 8.2.4 PID and Services'!$B$2:$C$1284,2,FALSE)</f>
        <v>#N/A</v>
      </c>
      <c r="N44" s="36" t="e">
        <f>VLOOKUP(CONCATENATE($A44,N$1),'Session 8.2.4 PID and Services'!$B$2:$C$1284,2,FALSE)</f>
        <v>#N/A</v>
      </c>
      <c r="O44" s="36" t="str">
        <f>VLOOKUP(CONCATENATE($A44,O$1),'Session 8.2.4 PID and Services'!$B$2:$C$1284,2,FALSE)</f>
        <v>Favipiravir</v>
      </c>
      <c r="P44" s="36" t="e">
        <f>VLOOKUP(CONCATENATE($A44,P$1),'Session 8.2.4 PID and Services'!$B$2:$C$1284,2,FALSE)</f>
        <v>#N/A</v>
      </c>
      <c r="Q44" s="36" t="e">
        <f>VLOOKUP(CONCATENATE($A44,Q$1),'Session 8.2.4 PID and Services'!$B$2:$C$1284,2,FALSE)</f>
        <v>#N/A</v>
      </c>
      <c r="R44" s="36" t="e">
        <f>VLOOKUP(CONCATENATE($A44,R$1),'Session 8.2.4 PID and Services'!$B$2:$C$1284,2,FALSE)</f>
        <v>#N/A</v>
      </c>
      <c r="S44" s="36" t="e">
        <f>VLOOKUP(CONCATENATE($A44,S$1),'Session 8.2.4 PID and Services'!$B$2:$C$1284,2,FALSE)</f>
        <v>#N/A</v>
      </c>
      <c r="T44" s="36" t="e">
        <f>VLOOKUP(CONCATENATE($A44,T$1),'Session 8.2.4 PID and Services'!$B$2:$C$1284,2,FALSE)</f>
        <v>#N/A</v>
      </c>
      <c r="U44" s="36" t="e">
        <f>VLOOKUP(CONCATENATE($A44,U$1),'Session 8.2.4 PID and Services'!$B$2:$C$1284,2,FALSE)</f>
        <v>#N/A</v>
      </c>
    </row>
    <row r="45" spans="1:21" x14ac:dyDescent="0.25">
      <c r="A45" s="36">
        <v>24940</v>
      </c>
      <c r="B45" s="36" t="e">
        <f>VLOOKUP(CONCATENATE($A45,B$1),'Session 8.2.4 PID and Services'!$B$2:$C$1284,2,FALSE)</f>
        <v>#N/A</v>
      </c>
      <c r="C45" s="36" t="e">
        <f>VLOOKUP(CONCATENATE($A45,C$1),'Session 8.2.4 PID and Services'!$B$2:$C$1284,2,FALSE)</f>
        <v>#N/A</v>
      </c>
      <c r="D45" s="36" t="e">
        <f>VLOOKUP(CONCATENATE($A45,D$1),'Session 8.2.4 PID and Services'!$B$2:$C$1284,2,FALSE)</f>
        <v>#N/A</v>
      </c>
      <c r="E45" s="36" t="e">
        <f>VLOOKUP(CONCATENATE($A45,E$1),'Session 8.2.4 PID and Services'!$B$2:$C$1284,2,FALSE)</f>
        <v>#N/A</v>
      </c>
      <c r="F45" s="36" t="str">
        <f>VLOOKUP(CONCATENATE($A45,F$1),'Session 8.2.4 PID and Services'!$B$2:$C$1284,2,FALSE)</f>
        <v>Vitamin C</v>
      </c>
      <c r="G45" s="36" t="e">
        <f>VLOOKUP(CONCATENATE($A45,G$1),'Session 8.2.4 PID and Services'!$B$2:$C$1284,2,FALSE)</f>
        <v>#N/A</v>
      </c>
      <c r="H45" s="36" t="str">
        <f>VLOOKUP(CONCATENATE($A45,H$1),'Session 8.2.4 PID and Services'!$B$2:$C$1284,2,FALSE)</f>
        <v>Vitamin B</v>
      </c>
      <c r="I45" s="36" t="e">
        <f>VLOOKUP(CONCATENATE($A45,I$1),'Session 8.2.4 PID and Services'!$B$2:$C$1284,2,FALSE)</f>
        <v>#N/A</v>
      </c>
      <c r="J45" s="36" t="e">
        <f>VLOOKUP(CONCATENATE($A45,J$1),'Session 8.2.4 PID and Services'!$B$2:$C$1284,2,FALSE)</f>
        <v>#N/A</v>
      </c>
      <c r="K45" s="36" t="str">
        <f>VLOOKUP(CONCATENATE($A45,K$1),'Session 8.2.4 PID and Services'!$B$2:$C$1284,2,FALSE)</f>
        <v>MethylPrednisolone Sodium Succinate</v>
      </c>
      <c r="L45" s="36" t="str">
        <f>VLOOKUP(CONCATENATE($A45,L$1),'Session 8.2.4 PID and Services'!$B$2:$C$1284,2,FALSE)</f>
        <v>Remdesivir</v>
      </c>
      <c r="M45" s="36" t="e">
        <f>VLOOKUP(CONCATENATE($A45,M$1),'Session 8.2.4 PID and Services'!$B$2:$C$1284,2,FALSE)</f>
        <v>#N/A</v>
      </c>
      <c r="N45" s="36" t="str">
        <f>VLOOKUP(CONCATENATE($A45,N$1),'Session 8.2.4 PID and Services'!$B$2:$C$1284,2,FALSE)</f>
        <v>Methylprednisolone Acetate</v>
      </c>
      <c r="O45" s="36" t="e">
        <f>VLOOKUP(CONCATENATE($A45,O$1),'Session 8.2.4 PID and Services'!$B$2:$C$1284,2,FALSE)</f>
        <v>#N/A</v>
      </c>
      <c r="P45" s="36" t="str">
        <f>VLOOKUP(CONCATENATE($A45,P$1),'Session 8.2.4 PID and Services'!$B$2:$C$1284,2,FALSE)</f>
        <v>Plasma Therapy</v>
      </c>
      <c r="Q45" s="36" t="e">
        <f>VLOOKUP(CONCATENATE($A45,Q$1),'Session 8.2.4 PID and Services'!$B$2:$C$1284,2,FALSE)</f>
        <v>#N/A</v>
      </c>
      <c r="R45" s="36" t="e">
        <f>VLOOKUP(CONCATENATE($A45,R$1),'Session 8.2.4 PID and Services'!$B$2:$C$1284,2,FALSE)</f>
        <v>#N/A</v>
      </c>
      <c r="S45" s="36" t="e">
        <f>VLOOKUP(CONCATENATE($A45,S$1),'Session 8.2.4 PID and Services'!$B$2:$C$1284,2,FALSE)</f>
        <v>#N/A</v>
      </c>
      <c r="T45" s="36" t="e">
        <f>VLOOKUP(CONCATENATE($A45,T$1),'Session 8.2.4 PID and Services'!$B$2:$C$1284,2,FALSE)</f>
        <v>#N/A</v>
      </c>
      <c r="U45" s="36" t="e">
        <f>VLOOKUP(CONCATENATE($A45,U$1),'Session 8.2.4 PID and Services'!$B$2:$C$1284,2,FALSE)</f>
        <v>#N/A</v>
      </c>
    </row>
    <row r="46" spans="1:21" x14ac:dyDescent="0.25">
      <c r="A46" s="36">
        <v>29622</v>
      </c>
      <c r="B46" s="36" t="e">
        <f>VLOOKUP(CONCATENATE($A46,B$1),'Session 8.2.4 PID and Services'!$B$2:$C$1284,2,FALSE)</f>
        <v>#N/A</v>
      </c>
      <c r="C46" s="36" t="e">
        <f>VLOOKUP(CONCATENATE($A46,C$1),'Session 8.2.4 PID and Services'!$B$2:$C$1284,2,FALSE)</f>
        <v>#N/A</v>
      </c>
      <c r="D46" s="36" t="e">
        <f>VLOOKUP(CONCATENATE($A46,D$1),'Session 8.2.4 PID and Services'!$B$2:$C$1284,2,FALSE)</f>
        <v>#N/A</v>
      </c>
      <c r="E46" s="36" t="e">
        <f>VLOOKUP(CONCATENATE($A46,E$1),'Session 8.2.4 PID and Services'!$B$2:$C$1284,2,FALSE)</f>
        <v>#N/A</v>
      </c>
      <c r="F46" s="36" t="str">
        <f>VLOOKUP(CONCATENATE($A46,F$1),'Session 8.2.4 PID and Services'!$B$2:$C$1284,2,FALSE)</f>
        <v>Vitamin C</v>
      </c>
      <c r="G46" s="36" t="e">
        <f>VLOOKUP(CONCATENATE($A46,G$1),'Session 8.2.4 PID and Services'!$B$2:$C$1284,2,FALSE)</f>
        <v>#N/A</v>
      </c>
      <c r="H46" s="36" t="str">
        <f>VLOOKUP(CONCATENATE($A46,H$1),'Session 8.2.4 PID and Services'!$B$2:$C$1284,2,FALSE)</f>
        <v>Vitamin B</v>
      </c>
      <c r="I46" s="36" t="e">
        <f>VLOOKUP(CONCATENATE($A46,I$1),'Session 8.2.4 PID and Services'!$B$2:$C$1284,2,FALSE)</f>
        <v>#N/A</v>
      </c>
      <c r="J46" s="36" t="e">
        <f>VLOOKUP(CONCATENATE($A46,J$1),'Session 8.2.4 PID and Services'!$B$2:$C$1284,2,FALSE)</f>
        <v>#N/A</v>
      </c>
      <c r="K46" s="36" t="str">
        <f>VLOOKUP(CONCATENATE($A46,K$1),'Session 8.2.4 PID and Services'!$B$2:$C$1284,2,FALSE)</f>
        <v>MethylPrednisolone Sodium Succinate</v>
      </c>
      <c r="L46" s="36" t="str">
        <f>VLOOKUP(CONCATENATE($A46,L$1),'Session 8.2.4 PID and Services'!$B$2:$C$1284,2,FALSE)</f>
        <v>Remdesivir</v>
      </c>
      <c r="M46" s="36" t="e">
        <f>VLOOKUP(CONCATENATE($A46,M$1),'Session 8.2.4 PID and Services'!$B$2:$C$1284,2,FALSE)</f>
        <v>#N/A</v>
      </c>
      <c r="N46" s="36" t="e">
        <f>VLOOKUP(CONCATENATE($A46,N$1),'Session 8.2.4 PID and Services'!$B$2:$C$1284,2,FALSE)</f>
        <v>#N/A</v>
      </c>
      <c r="O46" s="36" t="str">
        <f>VLOOKUP(CONCATENATE($A46,O$1),'Session 8.2.4 PID and Services'!$B$2:$C$1284,2,FALSE)</f>
        <v>Favipiravir</v>
      </c>
      <c r="P46" s="36" t="e">
        <f>VLOOKUP(CONCATENATE($A46,P$1),'Session 8.2.4 PID and Services'!$B$2:$C$1284,2,FALSE)</f>
        <v>#N/A</v>
      </c>
      <c r="Q46" s="36" t="e">
        <f>VLOOKUP(CONCATENATE($A46,Q$1),'Session 8.2.4 PID and Services'!$B$2:$C$1284,2,FALSE)</f>
        <v>#N/A</v>
      </c>
      <c r="R46" s="36" t="e">
        <f>VLOOKUP(CONCATENATE($A46,R$1),'Session 8.2.4 PID and Services'!$B$2:$C$1284,2,FALSE)</f>
        <v>#N/A</v>
      </c>
      <c r="S46" s="36" t="e">
        <f>VLOOKUP(CONCATENATE($A46,S$1),'Session 8.2.4 PID and Services'!$B$2:$C$1284,2,FALSE)</f>
        <v>#N/A</v>
      </c>
      <c r="T46" s="36" t="e">
        <f>VLOOKUP(CONCATENATE($A46,T$1),'Session 8.2.4 PID and Services'!$B$2:$C$1284,2,FALSE)</f>
        <v>#N/A</v>
      </c>
      <c r="U46" s="36" t="e">
        <f>VLOOKUP(CONCATENATE($A46,U$1),'Session 8.2.4 PID and Services'!$B$2:$C$1284,2,FALSE)</f>
        <v>#N/A</v>
      </c>
    </row>
    <row r="47" spans="1:21" x14ac:dyDescent="0.25">
      <c r="A47" s="36">
        <v>29838</v>
      </c>
      <c r="B47" s="36" t="e">
        <f>VLOOKUP(CONCATENATE($A47,B$1),'Session 8.2.4 PID and Services'!$B$2:$C$1284,2,FALSE)</f>
        <v>#N/A</v>
      </c>
      <c r="C47" s="36" t="e">
        <f>VLOOKUP(CONCATENATE($A47,C$1),'Session 8.2.4 PID and Services'!$B$2:$C$1284,2,FALSE)</f>
        <v>#N/A</v>
      </c>
      <c r="D47" s="36" t="e">
        <f>VLOOKUP(CONCATENATE($A47,D$1),'Session 8.2.4 PID and Services'!$B$2:$C$1284,2,FALSE)</f>
        <v>#N/A</v>
      </c>
      <c r="E47" s="36" t="str">
        <f>VLOOKUP(CONCATENATE($A47,E$1),'Session 8.2.4 PID and Services'!$B$2:$C$1284,2,FALSE)</f>
        <v>Vitamin D3</v>
      </c>
      <c r="F47" s="36" t="str">
        <f>VLOOKUP(CONCATENATE($A47,F$1),'Session 8.2.4 PID and Services'!$B$2:$C$1284,2,FALSE)</f>
        <v>Vitamin C</v>
      </c>
      <c r="G47" s="36" t="e">
        <f>VLOOKUP(CONCATENATE($A47,G$1),'Session 8.2.4 PID and Services'!$B$2:$C$1284,2,FALSE)</f>
        <v>#N/A</v>
      </c>
      <c r="H47" s="36" t="str">
        <f>VLOOKUP(CONCATENATE($A47,H$1),'Session 8.2.4 PID and Services'!$B$2:$C$1284,2,FALSE)</f>
        <v>Vitamin B</v>
      </c>
      <c r="I47" s="36" t="str">
        <f>VLOOKUP(CONCATENATE($A47,I$1),'Session 8.2.4 PID and Services'!$B$2:$C$1284,2,FALSE)</f>
        <v>High Flow Nasal Catheter</v>
      </c>
      <c r="J47" s="36" t="str">
        <f>VLOOKUP(CONCATENATE($A47,J$1),'Session 8.2.4 PID and Services'!$B$2:$C$1284,2,FALSE)</f>
        <v>Tocilizumab</v>
      </c>
      <c r="K47" s="36" t="str">
        <f>VLOOKUP(CONCATENATE($A47,K$1),'Session 8.2.4 PID and Services'!$B$2:$C$1284,2,FALSE)</f>
        <v>MethylPrednisolone Sodium Succinate</v>
      </c>
      <c r="L47" s="36" t="str">
        <f>VLOOKUP(CONCATENATE($A47,L$1),'Session 8.2.4 PID and Services'!$B$2:$C$1284,2,FALSE)</f>
        <v>Remdesivir</v>
      </c>
      <c r="M47" s="36" t="e">
        <f>VLOOKUP(CONCATENATE($A47,M$1),'Session 8.2.4 PID and Services'!$B$2:$C$1284,2,FALSE)</f>
        <v>#N/A</v>
      </c>
      <c r="N47" s="36" t="e">
        <f>VLOOKUP(CONCATENATE($A47,N$1),'Session 8.2.4 PID and Services'!$B$2:$C$1284,2,FALSE)</f>
        <v>#N/A</v>
      </c>
      <c r="O47" s="36" t="e">
        <f>VLOOKUP(CONCATENATE($A47,O$1),'Session 8.2.4 PID and Services'!$B$2:$C$1284,2,FALSE)</f>
        <v>#N/A</v>
      </c>
      <c r="P47" s="36" t="str">
        <f>VLOOKUP(CONCATENATE($A47,P$1),'Session 8.2.4 PID and Services'!$B$2:$C$1284,2,FALSE)</f>
        <v>Plasma Therapy</v>
      </c>
      <c r="Q47" s="36" t="e">
        <f>VLOOKUP(CONCATENATE($A47,Q$1),'Session 8.2.4 PID and Services'!$B$2:$C$1284,2,FALSE)</f>
        <v>#N/A</v>
      </c>
      <c r="R47" s="36" t="e">
        <f>VLOOKUP(CONCATENATE($A47,R$1),'Session 8.2.4 PID and Services'!$B$2:$C$1284,2,FALSE)</f>
        <v>#N/A</v>
      </c>
      <c r="S47" s="36" t="e">
        <f>VLOOKUP(CONCATENATE($A47,S$1),'Session 8.2.4 PID and Services'!$B$2:$C$1284,2,FALSE)</f>
        <v>#N/A</v>
      </c>
      <c r="T47" s="36" t="e">
        <f>VLOOKUP(CONCATENATE($A47,T$1),'Session 8.2.4 PID and Services'!$B$2:$C$1284,2,FALSE)</f>
        <v>#N/A</v>
      </c>
      <c r="U47" s="36" t="e">
        <f>VLOOKUP(CONCATENATE($A47,U$1),'Session 8.2.4 PID and Services'!$B$2:$C$1284,2,FALSE)</f>
        <v>#N/A</v>
      </c>
    </row>
    <row r="48" spans="1:21" x14ac:dyDescent="0.25">
      <c r="A48" s="36">
        <v>35712</v>
      </c>
      <c r="B48" s="36" t="str">
        <f>VLOOKUP(CONCATENATE($A48,B$1),'Session 8.2.4 PID and Services'!$B$2:$C$1284,2,FALSE)</f>
        <v>Ventilator</v>
      </c>
      <c r="C48" s="36" t="e">
        <f>VLOOKUP(CONCATENATE($A48,C$1),'Session 8.2.4 PID and Services'!$B$2:$C$1284,2,FALSE)</f>
        <v>#N/A</v>
      </c>
      <c r="D48" s="36" t="e">
        <f>VLOOKUP(CONCATENATE($A48,D$1),'Session 8.2.4 PID and Services'!$B$2:$C$1284,2,FALSE)</f>
        <v>#N/A</v>
      </c>
      <c r="E48" s="36" t="e">
        <f>VLOOKUP(CONCATENATE($A48,E$1),'Session 8.2.4 PID and Services'!$B$2:$C$1284,2,FALSE)</f>
        <v>#N/A</v>
      </c>
      <c r="F48" s="36" t="e">
        <f>VLOOKUP(CONCATENATE($A48,F$1),'Session 8.2.4 PID and Services'!$B$2:$C$1284,2,FALSE)</f>
        <v>#N/A</v>
      </c>
      <c r="G48" s="36" t="str">
        <f>VLOOKUP(CONCATENATE($A48,G$1),'Session 8.2.4 PID and Services'!$B$2:$C$1284,2,FALSE)</f>
        <v>Ulinastatin</v>
      </c>
      <c r="H48" s="36" t="e">
        <f>VLOOKUP(CONCATENATE($A48,H$1),'Session 8.2.4 PID and Services'!$B$2:$C$1284,2,FALSE)</f>
        <v>#N/A</v>
      </c>
      <c r="I48" s="36" t="e">
        <f>VLOOKUP(CONCATENATE($A48,I$1),'Session 8.2.4 PID and Services'!$B$2:$C$1284,2,FALSE)</f>
        <v>#N/A</v>
      </c>
      <c r="J48" s="36" t="e">
        <f>VLOOKUP(CONCATENATE($A48,J$1),'Session 8.2.4 PID and Services'!$B$2:$C$1284,2,FALSE)</f>
        <v>#N/A</v>
      </c>
      <c r="K48" s="36" t="e">
        <f>VLOOKUP(CONCATENATE($A48,K$1),'Session 8.2.4 PID and Services'!$B$2:$C$1284,2,FALSE)</f>
        <v>#N/A</v>
      </c>
      <c r="L48" s="36" t="e">
        <f>VLOOKUP(CONCATENATE($A48,L$1),'Session 8.2.4 PID and Services'!$B$2:$C$1284,2,FALSE)</f>
        <v>#N/A</v>
      </c>
      <c r="M48" s="36" t="e">
        <f>VLOOKUP(CONCATENATE($A48,M$1),'Session 8.2.4 PID and Services'!$B$2:$C$1284,2,FALSE)</f>
        <v>#N/A</v>
      </c>
      <c r="N48" s="36" t="e">
        <f>VLOOKUP(CONCATENATE($A48,N$1),'Session 8.2.4 PID and Services'!$B$2:$C$1284,2,FALSE)</f>
        <v>#N/A</v>
      </c>
      <c r="O48" s="36" t="e">
        <f>VLOOKUP(CONCATENATE($A48,O$1),'Session 8.2.4 PID and Services'!$B$2:$C$1284,2,FALSE)</f>
        <v>#N/A</v>
      </c>
      <c r="P48" s="36" t="e">
        <f>VLOOKUP(CONCATENATE($A48,P$1),'Session 8.2.4 PID and Services'!$B$2:$C$1284,2,FALSE)</f>
        <v>#N/A</v>
      </c>
      <c r="Q48" s="36" t="e">
        <f>VLOOKUP(CONCATENATE($A48,Q$1),'Session 8.2.4 PID and Services'!$B$2:$C$1284,2,FALSE)</f>
        <v>#N/A</v>
      </c>
      <c r="R48" s="36" t="e">
        <f>VLOOKUP(CONCATENATE($A48,R$1),'Session 8.2.4 PID and Services'!$B$2:$C$1284,2,FALSE)</f>
        <v>#N/A</v>
      </c>
      <c r="S48" s="36" t="e">
        <f>VLOOKUP(CONCATENATE($A48,S$1),'Session 8.2.4 PID and Services'!$B$2:$C$1284,2,FALSE)</f>
        <v>#N/A</v>
      </c>
      <c r="T48" s="36" t="e">
        <f>VLOOKUP(CONCATENATE($A48,T$1),'Session 8.2.4 PID and Services'!$B$2:$C$1284,2,FALSE)</f>
        <v>#N/A</v>
      </c>
      <c r="U48" s="36" t="e">
        <f>VLOOKUP(CONCATENATE($A48,U$1),'Session 8.2.4 PID and Services'!$B$2:$C$1284,2,FALSE)</f>
        <v>#N/A</v>
      </c>
    </row>
    <row r="49" spans="1:21" x14ac:dyDescent="0.25">
      <c r="A49" s="36">
        <v>40626</v>
      </c>
      <c r="B49" s="36" t="e">
        <f>VLOOKUP(CONCATENATE($A49,B$1),'Session 8.2.4 PID and Services'!$B$2:$C$1284,2,FALSE)</f>
        <v>#N/A</v>
      </c>
      <c r="C49" s="36" t="e">
        <f>VLOOKUP(CONCATENATE($A49,C$1),'Session 8.2.4 PID and Services'!$B$2:$C$1284,2,FALSE)</f>
        <v>#N/A</v>
      </c>
      <c r="D49" s="36" t="e">
        <f>VLOOKUP(CONCATENATE($A49,D$1),'Session 8.2.4 PID and Services'!$B$2:$C$1284,2,FALSE)</f>
        <v>#N/A</v>
      </c>
      <c r="E49" s="36" t="str">
        <f>VLOOKUP(CONCATENATE($A49,E$1),'Session 8.2.4 PID and Services'!$B$2:$C$1284,2,FALSE)</f>
        <v>Vitamin D3</v>
      </c>
      <c r="F49" s="36" t="str">
        <f>VLOOKUP(CONCATENATE($A49,F$1),'Session 8.2.4 PID and Services'!$B$2:$C$1284,2,FALSE)</f>
        <v>Vitamin C</v>
      </c>
      <c r="G49" s="36" t="e">
        <f>VLOOKUP(CONCATENATE($A49,G$1),'Session 8.2.4 PID and Services'!$B$2:$C$1284,2,FALSE)</f>
        <v>#N/A</v>
      </c>
      <c r="H49" s="36" t="str">
        <f>VLOOKUP(CONCATENATE($A49,H$1),'Session 8.2.4 PID and Services'!$B$2:$C$1284,2,FALSE)</f>
        <v>Vitamin B</v>
      </c>
      <c r="I49" s="36" t="e">
        <f>VLOOKUP(CONCATENATE($A49,I$1),'Session 8.2.4 PID and Services'!$B$2:$C$1284,2,FALSE)</f>
        <v>#N/A</v>
      </c>
      <c r="J49" s="36" t="e">
        <f>VLOOKUP(CONCATENATE($A49,J$1),'Session 8.2.4 PID and Services'!$B$2:$C$1284,2,FALSE)</f>
        <v>#N/A</v>
      </c>
      <c r="K49" s="36" t="str">
        <f>VLOOKUP(CONCATENATE($A49,K$1),'Session 8.2.4 PID and Services'!$B$2:$C$1284,2,FALSE)</f>
        <v>MethylPrednisolone Sodium Succinate</v>
      </c>
      <c r="L49" s="36" t="e">
        <f>VLOOKUP(CONCATENATE($A49,L$1),'Session 8.2.4 PID and Services'!$B$2:$C$1284,2,FALSE)</f>
        <v>#N/A</v>
      </c>
      <c r="M49" s="36" t="e">
        <f>VLOOKUP(CONCATENATE($A49,M$1),'Session 8.2.4 PID and Services'!$B$2:$C$1284,2,FALSE)</f>
        <v>#N/A</v>
      </c>
      <c r="N49" s="36" t="e">
        <f>VLOOKUP(CONCATENATE($A49,N$1),'Session 8.2.4 PID and Services'!$B$2:$C$1284,2,FALSE)</f>
        <v>#N/A</v>
      </c>
      <c r="O49" s="36" t="str">
        <f>VLOOKUP(CONCATENATE($A49,O$1),'Session 8.2.4 PID and Services'!$B$2:$C$1284,2,FALSE)</f>
        <v>Favipiravir</v>
      </c>
      <c r="P49" s="36" t="e">
        <f>VLOOKUP(CONCATENATE($A49,P$1),'Session 8.2.4 PID and Services'!$B$2:$C$1284,2,FALSE)</f>
        <v>#N/A</v>
      </c>
      <c r="Q49" s="36" t="e">
        <f>VLOOKUP(CONCATENATE($A49,Q$1),'Session 8.2.4 PID and Services'!$B$2:$C$1284,2,FALSE)</f>
        <v>#N/A</v>
      </c>
      <c r="R49" s="36" t="e">
        <f>VLOOKUP(CONCATENATE($A49,R$1),'Session 8.2.4 PID and Services'!$B$2:$C$1284,2,FALSE)</f>
        <v>#N/A</v>
      </c>
      <c r="S49" s="36" t="e">
        <f>VLOOKUP(CONCATENATE($A49,S$1),'Session 8.2.4 PID and Services'!$B$2:$C$1284,2,FALSE)</f>
        <v>#N/A</v>
      </c>
      <c r="T49" s="36" t="e">
        <f>VLOOKUP(CONCATENATE($A49,T$1),'Session 8.2.4 PID and Services'!$B$2:$C$1284,2,FALSE)</f>
        <v>#N/A</v>
      </c>
      <c r="U49" s="36" t="e">
        <f>VLOOKUP(CONCATENATE($A49,U$1),'Session 8.2.4 PID and Services'!$B$2:$C$1284,2,FALSE)</f>
        <v>#N/A</v>
      </c>
    </row>
    <row r="50" spans="1:21" x14ac:dyDescent="0.25">
      <c r="A50" s="36">
        <v>40898</v>
      </c>
      <c r="B50" s="36" t="e">
        <f>VLOOKUP(CONCATENATE($A50,B$1),'Session 8.2.4 PID and Services'!$B$2:$C$1284,2,FALSE)</f>
        <v>#N/A</v>
      </c>
      <c r="C50" s="36" t="str">
        <f>VLOOKUP(CONCATENATE($A50,C$1),'Session 8.2.4 PID and Services'!$B$2:$C$1284,2,FALSE)</f>
        <v>ALBUMIN</v>
      </c>
      <c r="D50" s="36" t="e">
        <f>VLOOKUP(CONCATENATE($A50,D$1),'Session 8.2.4 PID and Services'!$B$2:$C$1284,2,FALSE)</f>
        <v>#N/A</v>
      </c>
      <c r="E50" s="36" t="e">
        <f>VLOOKUP(CONCATENATE($A50,E$1),'Session 8.2.4 PID and Services'!$B$2:$C$1284,2,FALSE)</f>
        <v>#N/A</v>
      </c>
      <c r="F50" s="36" t="e">
        <f>VLOOKUP(CONCATENATE($A50,F$1),'Session 8.2.4 PID and Services'!$B$2:$C$1284,2,FALSE)</f>
        <v>#N/A</v>
      </c>
      <c r="G50" s="36" t="e">
        <f>VLOOKUP(CONCATENATE($A50,G$1),'Session 8.2.4 PID and Services'!$B$2:$C$1284,2,FALSE)</f>
        <v>#N/A</v>
      </c>
      <c r="H50" s="36" t="e">
        <f>VLOOKUP(CONCATENATE($A50,H$1),'Session 8.2.4 PID and Services'!$B$2:$C$1284,2,FALSE)</f>
        <v>#N/A</v>
      </c>
      <c r="I50" s="36" t="e">
        <f>VLOOKUP(CONCATENATE($A50,I$1),'Session 8.2.4 PID and Services'!$B$2:$C$1284,2,FALSE)</f>
        <v>#N/A</v>
      </c>
      <c r="J50" s="36" t="e">
        <f>VLOOKUP(CONCATENATE($A50,J$1),'Session 8.2.4 PID and Services'!$B$2:$C$1284,2,FALSE)</f>
        <v>#N/A</v>
      </c>
      <c r="K50" s="36" t="e">
        <f>VLOOKUP(CONCATENATE($A50,K$1),'Session 8.2.4 PID and Services'!$B$2:$C$1284,2,FALSE)</f>
        <v>#N/A</v>
      </c>
      <c r="L50" s="36" t="e">
        <f>VLOOKUP(CONCATENATE($A50,L$1),'Session 8.2.4 PID and Services'!$B$2:$C$1284,2,FALSE)</f>
        <v>#N/A</v>
      </c>
      <c r="M50" s="36" t="e">
        <f>VLOOKUP(CONCATENATE($A50,M$1),'Session 8.2.4 PID and Services'!$B$2:$C$1284,2,FALSE)</f>
        <v>#N/A</v>
      </c>
      <c r="N50" s="36" t="e">
        <f>VLOOKUP(CONCATENATE($A50,N$1),'Session 8.2.4 PID and Services'!$B$2:$C$1284,2,FALSE)</f>
        <v>#N/A</v>
      </c>
      <c r="O50" s="36" t="e">
        <f>VLOOKUP(CONCATENATE($A50,O$1),'Session 8.2.4 PID and Services'!$B$2:$C$1284,2,FALSE)</f>
        <v>#N/A</v>
      </c>
      <c r="P50" s="36" t="e">
        <f>VLOOKUP(CONCATENATE($A50,P$1),'Session 8.2.4 PID and Services'!$B$2:$C$1284,2,FALSE)</f>
        <v>#N/A</v>
      </c>
      <c r="Q50" s="36" t="e">
        <f>VLOOKUP(CONCATENATE($A50,Q$1),'Session 8.2.4 PID and Services'!$B$2:$C$1284,2,FALSE)</f>
        <v>#N/A</v>
      </c>
      <c r="R50" s="36" t="e">
        <f>VLOOKUP(CONCATENATE($A50,R$1),'Session 8.2.4 PID and Services'!$B$2:$C$1284,2,FALSE)</f>
        <v>#N/A</v>
      </c>
      <c r="S50" s="36" t="e">
        <f>VLOOKUP(CONCATENATE($A50,S$1),'Session 8.2.4 PID and Services'!$B$2:$C$1284,2,FALSE)</f>
        <v>#N/A</v>
      </c>
      <c r="T50" s="36" t="str">
        <f>VLOOKUP(CONCATENATE($A50,T$1),'Session 8.2.4 PID and Services'!$B$2:$C$1284,2,FALSE)</f>
        <v>Hydrocortisone</v>
      </c>
      <c r="U50" s="36" t="e">
        <f>VLOOKUP(CONCATENATE($A50,U$1),'Session 8.2.4 PID and Services'!$B$2:$C$1284,2,FALSE)</f>
        <v>#N/A</v>
      </c>
    </row>
    <row r="51" spans="1:21" x14ac:dyDescent="0.25">
      <c r="A51" s="36">
        <v>64137</v>
      </c>
      <c r="B51" s="36" t="e">
        <f>VLOOKUP(CONCATENATE($A51,B$1),'Session 8.2.4 PID and Services'!$B$2:$C$1284,2,FALSE)</f>
        <v>#N/A</v>
      </c>
      <c r="C51" s="36" t="e">
        <f>VLOOKUP(CONCATENATE($A51,C$1),'Session 8.2.4 PID and Services'!$B$2:$C$1284,2,FALSE)</f>
        <v>#N/A</v>
      </c>
      <c r="D51" s="36" t="e">
        <f>VLOOKUP(CONCATENATE($A51,D$1),'Session 8.2.4 PID and Services'!$B$2:$C$1284,2,FALSE)</f>
        <v>#N/A</v>
      </c>
      <c r="E51" s="36" t="str">
        <f>VLOOKUP(CONCATENATE($A51,E$1),'Session 8.2.4 PID and Services'!$B$2:$C$1284,2,FALSE)</f>
        <v>Vitamin D3</v>
      </c>
      <c r="F51" s="36" t="str">
        <f>VLOOKUP(CONCATENATE($A51,F$1),'Session 8.2.4 PID and Services'!$B$2:$C$1284,2,FALSE)</f>
        <v>Vitamin C</v>
      </c>
      <c r="G51" s="36" t="e">
        <f>VLOOKUP(CONCATENATE($A51,G$1),'Session 8.2.4 PID and Services'!$B$2:$C$1284,2,FALSE)</f>
        <v>#N/A</v>
      </c>
      <c r="H51" s="36" t="str">
        <f>VLOOKUP(CONCATENATE($A51,H$1),'Session 8.2.4 PID and Services'!$B$2:$C$1284,2,FALSE)</f>
        <v>Vitamin B</v>
      </c>
      <c r="I51" s="36" t="e">
        <f>VLOOKUP(CONCATENATE($A51,I$1),'Session 8.2.4 PID and Services'!$B$2:$C$1284,2,FALSE)</f>
        <v>#N/A</v>
      </c>
      <c r="J51" s="36" t="e">
        <f>VLOOKUP(CONCATENATE($A51,J$1),'Session 8.2.4 PID and Services'!$B$2:$C$1284,2,FALSE)</f>
        <v>#N/A</v>
      </c>
      <c r="K51" s="36" t="e">
        <f>VLOOKUP(CONCATENATE($A51,K$1),'Session 8.2.4 PID and Services'!$B$2:$C$1284,2,FALSE)</f>
        <v>#N/A</v>
      </c>
      <c r="L51" s="36" t="e">
        <f>VLOOKUP(CONCATENATE($A51,L$1),'Session 8.2.4 PID and Services'!$B$2:$C$1284,2,FALSE)</f>
        <v>#N/A</v>
      </c>
      <c r="M51" s="36" t="e">
        <f>VLOOKUP(CONCATENATE($A51,M$1),'Session 8.2.4 PID and Services'!$B$2:$C$1284,2,FALSE)</f>
        <v>#N/A</v>
      </c>
      <c r="N51" s="36" t="e">
        <f>VLOOKUP(CONCATENATE($A51,N$1),'Session 8.2.4 PID and Services'!$B$2:$C$1284,2,FALSE)</f>
        <v>#N/A</v>
      </c>
      <c r="O51" s="36" t="str">
        <f>VLOOKUP(CONCATENATE($A51,O$1),'Session 8.2.4 PID and Services'!$B$2:$C$1284,2,FALSE)</f>
        <v>Favipiravir</v>
      </c>
      <c r="P51" s="36" t="e">
        <f>VLOOKUP(CONCATENATE($A51,P$1),'Session 8.2.4 PID and Services'!$B$2:$C$1284,2,FALSE)</f>
        <v>#N/A</v>
      </c>
      <c r="Q51" s="36" t="e">
        <f>VLOOKUP(CONCATENATE($A51,Q$1),'Session 8.2.4 PID and Services'!$B$2:$C$1284,2,FALSE)</f>
        <v>#N/A</v>
      </c>
      <c r="R51" s="36" t="e">
        <f>VLOOKUP(CONCATENATE($A51,R$1),'Session 8.2.4 PID and Services'!$B$2:$C$1284,2,FALSE)</f>
        <v>#N/A</v>
      </c>
      <c r="S51" s="36" t="e">
        <f>VLOOKUP(CONCATENATE($A51,S$1),'Session 8.2.4 PID and Services'!$B$2:$C$1284,2,FALSE)</f>
        <v>#N/A</v>
      </c>
      <c r="T51" s="36" t="e">
        <f>VLOOKUP(CONCATENATE($A51,T$1),'Session 8.2.4 PID and Services'!$B$2:$C$1284,2,FALSE)</f>
        <v>#N/A</v>
      </c>
      <c r="U51" s="36" t="e">
        <f>VLOOKUP(CONCATENATE($A51,U$1),'Session 8.2.4 PID and Services'!$B$2:$C$1284,2,FALSE)</f>
        <v>#N/A</v>
      </c>
    </row>
    <row r="52" spans="1:21" x14ac:dyDescent="0.25">
      <c r="A52" s="36">
        <v>73567</v>
      </c>
      <c r="B52" s="36" t="e">
        <f>VLOOKUP(CONCATENATE($A52,B$1),'Session 8.2.4 PID and Services'!$B$2:$C$1284,2,FALSE)</f>
        <v>#N/A</v>
      </c>
      <c r="C52" s="36" t="e">
        <f>VLOOKUP(CONCATENATE($A52,C$1),'Session 8.2.4 PID and Services'!$B$2:$C$1284,2,FALSE)</f>
        <v>#N/A</v>
      </c>
      <c r="D52" s="36" t="e">
        <f>VLOOKUP(CONCATENATE($A52,D$1),'Session 8.2.4 PID and Services'!$B$2:$C$1284,2,FALSE)</f>
        <v>#N/A</v>
      </c>
      <c r="E52" s="36" t="str">
        <f>VLOOKUP(CONCATENATE($A52,E$1),'Session 8.2.4 PID and Services'!$B$2:$C$1284,2,FALSE)</f>
        <v>Vitamin D3</v>
      </c>
      <c r="F52" s="36" t="str">
        <f>VLOOKUP(CONCATENATE($A52,F$1),'Session 8.2.4 PID and Services'!$B$2:$C$1284,2,FALSE)</f>
        <v>Vitamin C</v>
      </c>
      <c r="G52" s="36" t="e">
        <f>VLOOKUP(CONCATENATE($A52,G$1),'Session 8.2.4 PID and Services'!$B$2:$C$1284,2,FALSE)</f>
        <v>#N/A</v>
      </c>
      <c r="H52" s="36" t="str">
        <f>VLOOKUP(CONCATENATE($A52,H$1),'Session 8.2.4 PID and Services'!$B$2:$C$1284,2,FALSE)</f>
        <v>Vitamin B</v>
      </c>
      <c r="I52" s="36" t="e">
        <f>VLOOKUP(CONCATENATE($A52,I$1),'Session 8.2.4 PID and Services'!$B$2:$C$1284,2,FALSE)</f>
        <v>#N/A</v>
      </c>
      <c r="J52" s="36" t="e">
        <f>VLOOKUP(CONCATENATE($A52,J$1),'Session 8.2.4 PID and Services'!$B$2:$C$1284,2,FALSE)</f>
        <v>#N/A</v>
      </c>
      <c r="K52" s="36" t="e">
        <f>VLOOKUP(CONCATENATE($A52,K$1),'Session 8.2.4 PID and Services'!$B$2:$C$1284,2,FALSE)</f>
        <v>#N/A</v>
      </c>
      <c r="L52" s="36" t="e">
        <f>VLOOKUP(CONCATENATE($A52,L$1),'Session 8.2.4 PID and Services'!$B$2:$C$1284,2,FALSE)</f>
        <v>#N/A</v>
      </c>
      <c r="M52" s="36" t="e">
        <f>VLOOKUP(CONCATENATE($A52,M$1),'Session 8.2.4 PID and Services'!$B$2:$C$1284,2,FALSE)</f>
        <v>#N/A</v>
      </c>
      <c r="N52" s="36" t="e">
        <f>VLOOKUP(CONCATENATE($A52,N$1),'Session 8.2.4 PID and Services'!$B$2:$C$1284,2,FALSE)</f>
        <v>#N/A</v>
      </c>
      <c r="O52" s="36" t="e">
        <f>VLOOKUP(CONCATENATE($A52,O$1),'Session 8.2.4 PID and Services'!$B$2:$C$1284,2,FALSE)</f>
        <v>#N/A</v>
      </c>
      <c r="P52" s="36" t="e">
        <f>VLOOKUP(CONCATENATE($A52,P$1),'Session 8.2.4 PID and Services'!$B$2:$C$1284,2,FALSE)</f>
        <v>#N/A</v>
      </c>
      <c r="Q52" s="36" t="e">
        <f>VLOOKUP(CONCATENATE($A52,Q$1),'Session 8.2.4 PID and Services'!$B$2:$C$1284,2,FALSE)</f>
        <v>#N/A</v>
      </c>
      <c r="R52" s="36" t="e">
        <f>VLOOKUP(CONCATENATE($A52,R$1),'Session 8.2.4 PID and Services'!$B$2:$C$1284,2,FALSE)</f>
        <v>#N/A</v>
      </c>
      <c r="S52" s="36" t="e">
        <f>VLOOKUP(CONCATENATE($A52,S$1),'Session 8.2.4 PID and Services'!$B$2:$C$1284,2,FALSE)</f>
        <v>#N/A</v>
      </c>
      <c r="T52" s="36" t="e">
        <f>VLOOKUP(CONCATENATE($A52,T$1),'Session 8.2.4 PID and Services'!$B$2:$C$1284,2,FALSE)</f>
        <v>#N/A</v>
      </c>
      <c r="U52" s="36" t="e">
        <f>VLOOKUP(CONCATENATE($A52,U$1),'Session 8.2.4 PID and Services'!$B$2:$C$1284,2,FALSE)</f>
        <v>#N/A</v>
      </c>
    </row>
    <row r="53" spans="1:21" x14ac:dyDescent="0.25">
      <c r="A53" s="36">
        <v>76584</v>
      </c>
      <c r="B53" s="36" t="e">
        <f>VLOOKUP(CONCATENATE($A53,B$1),'Session 8.2.4 PID and Services'!$B$2:$C$1284,2,FALSE)</f>
        <v>#N/A</v>
      </c>
      <c r="C53" s="36" t="e">
        <f>VLOOKUP(CONCATENATE($A53,C$1),'Session 8.2.4 PID and Services'!$B$2:$C$1284,2,FALSE)</f>
        <v>#N/A</v>
      </c>
      <c r="D53" s="36" t="e">
        <f>VLOOKUP(CONCATENATE($A53,D$1),'Session 8.2.4 PID and Services'!$B$2:$C$1284,2,FALSE)</f>
        <v>#N/A</v>
      </c>
      <c r="E53" s="36" t="e">
        <f>VLOOKUP(CONCATENATE($A53,E$1),'Session 8.2.4 PID and Services'!$B$2:$C$1284,2,FALSE)</f>
        <v>#N/A</v>
      </c>
      <c r="F53" s="36" t="e">
        <f>VLOOKUP(CONCATENATE($A53,F$1),'Session 8.2.4 PID and Services'!$B$2:$C$1284,2,FALSE)</f>
        <v>#N/A</v>
      </c>
      <c r="G53" s="36" t="e">
        <f>VLOOKUP(CONCATENATE($A53,G$1),'Session 8.2.4 PID and Services'!$B$2:$C$1284,2,FALSE)</f>
        <v>#N/A</v>
      </c>
      <c r="H53" s="36" t="str">
        <f>VLOOKUP(CONCATENATE($A53,H$1),'Session 8.2.4 PID and Services'!$B$2:$C$1284,2,FALSE)</f>
        <v>Vitamin B</v>
      </c>
      <c r="I53" s="36" t="e">
        <f>VLOOKUP(CONCATENATE($A53,I$1),'Session 8.2.4 PID and Services'!$B$2:$C$1284,2,FALSE)</f>
        <v>#N/A</v>
      </c>
      <c r="J53" s="36" t="e">
        <f>VLOOKUP(CONCATENATE($A53,J$1),'Session 8.2.4 PID and Services'!$B$2:$C$1284,2,FALSE)</f>
        <v>#N/A</v>
      </c>
      <c r="K53" s="36" t="str">
        <f>VLOOKUP(CONCATENATE($A53,K$1),'Session 8.2.4 PID and Services'!$B$2:$C$1284,2,FALSE)</f>
        <v>MethylPrednisolone Sodium Succinate</v>
      </c>
      <c r="L53" s="36" t="str">
        <f>VLOOKUP(CONCATENATE($A53,L$1),'Session 8.2.4 PID and Services'!$B$2:$C$1284,2,FALSE)</f>
        <v>Remdesivir</v>
      </c>
      <c r="M53" s="36" t="e">
        <f>VLOOKUP(CONCATENATE($A53,M$1),'Session 8.2.4 PID and Services'!$B$2:$C$1284,2,FALSE)</f>
        <v>#N/A</v>
      </c>
      <c r="N53" s="36" t="e">
        <f>VLOOKUP(CONCATENATE($A53,N$1),'Session 8.2.4 PID and Services'!$B$2:$C$1284,2,FALSE)</f>
        <v>#N/A</v>
      </c>
      <c r="O53" s="36" t="e">
        <f>VLOOKUP(CONCATENATE($A53,O$1),'Session 8.2.4 PID and Services'!$B$2:$C$1284,2,FALSE)</f>
        <v>#N/A</v>
      </c>
      <c r="P53" s="36" t="e">
        <f>VLOOKUP(CONCATENATE($A53,P$1),'Session 8.2.4 PID and Services'!$B$2:$C$1284,2,FALSE)</f>
        <v>#N/A</v>
      </c>
      <c r="Q53" s="36" t="e">
        <f>VLOOKUP(CONCATENATE($A53,Q$1),'Session 8.2.4 PID and Services'!$B$2:$C$1284,2,FALSE)</f>
        <v>#N/A</v>
      </c>
      <c r="R53" s="36" t="e">
        <f>VLOOKUP(CONCATENATE($A53,R$1),'Session 8.2.4 PID and Services'!$B$2:$C$1284,2,FALSE)</f>
        <v>#N/A</v>
      </c>
      <c r="S53" s="36" t="e">
        <f>VLOOKUP(CONCATENATE($A53,S$1),'Session 8.2.4 PID and Services'!$B$2:$C$1284,2,FALSE)</f>
        <v>#N/A</v>
      </c>
      <c r="T53" s="36" t="e">
        <f>VLOOKUP(CONCATENATE($A53,T$1),'Session 8.2.4 PID and Services'!$B$2:$C$1284,2,FALSE)</f>
        <v>#N/A</v>
      </c>
      <c r="U53" s="36" t="e">
        <f>VLOOKUP(CONCATENATE($A53,U$1),'Session 8.2.4 PID and Services'!$B$2:$C$1284,2,FALSE)</f>
        <v>#N/A</v>
      </c>
    </row>
    <row r="54" spans="1:21" x14ac:dyDescent="0.25">
      <c r="A54" s="36">
        <v>79988</v>
      </c>
      <c r="B54" s="36" t="e">
        <f>VLOOKUP(CONCATENATE($A54,B$1),'Session 8.2.4 PID and Services'!$B$2:$C$1284,2,FALSE)</f>
        <v>#N/A</v>
      </c>
      <c r="C54" s="36" t="e">
        <f>VLOOKUP(CONCATENATE($A54,C$1),'Session 8.2.4 PID and Services'!$B$2:$C$1284,2,FALSE)</f>
        <v>#N/A</v>
      </c>
      <c r="D54" s="36" t="e">
        <f>VLOOKUP(CONCATENATE($A54,D$1),'Session 8.2.4 PID and Services'!$B$2:$C$1284,2,FALSE)</f>
        <v>#N/A</v>
      </c>
      <c r="E54" s="36" t="str">
        <f>VLOOKUP(CONCATENATE($A54,E$1),'Session 8.2.4 PID and Services'!$B$2:$C$1284,2,FALSE)</f>
        <v>Vitamin D3</v>
      </c>
      <c r="F54" s="36" t="str">
        <f>VLOOKUP(CONCATENATE($A54,F$1),'Session 8.2.4 PID and Services'!$B$2:$C$1284,2,FALSE)</f>
        <v>Vitamin C</v>
      </c>
      <c r="G54" s="36" t="e">
        <f>VLOOKUP(CONCATENATE($A54,G$1),'Session 8.2.4 PID and Services'!$B$2:$C$1284,2,FALSE)</f>
        <v>#N/A</v>
      </c>
      <c r="H54" s="36" t="str">
        <f>VLOOKUP(CONCATENATE($A54,H$1),'Session 8.2.4 PID and Services'!$B$2:$C$1284,2,FALSE)</f>
        <v>Vitamin B</v>
      </c>
      <c r="I54" s="36" t="e">
        <f>VLOOKUP(CONCATENATE($A54,I$1),'Session 8.2.4 PID and Services'!$B$2:$C$1284,2,FALSE)</f>
        <v>#N/A</v>
      </c>
      <c r="J54" s="36" t="str">
        <f>VLOOKUP(CONCATENATE($A54,J$1),'Session 8.2.4 PID and Services'!$B$2:$C$1284,2,FALSE)</f>
        <v>Tocilizumab</v>
      </c>
      <c r="K54" s="36" t="str">
        <f>VLOOKUP(CONCATENATE($A54,K$1),'Session 8.2.4 PID and Services'!$B$2:$C$1284,2,FALSE)</f>
        <v>MethylPrednisolone Sodium Succinate</v>
      </c>
      <c r="L54" s="36" t="str">
        <f>VLOOKUP(CONCATENATE($A54,L$1),'Session 8.2.4 PID and Services'!$B$2:$C$1284,2,FALSE)</f>
        <v>Remdesivir</v>
      </c>
      <c r="M54" s="36" t="e">
        <f>VLOOKUP(CONCATENATE($A54,M$1),'Session 8.2.4 PID and Services'!$B$2:$C$1284,2,FALSE)</f>
        <v>#N/A</v>
      </c>
      <c r="N54" s="36" t="str">
        <f>VLOOKUP(CONCATENATE($A54,N$1),'Session 8.2.4 PID and Services'!$B$2:$C$1284,2,FALSE)</f>
        <v>Methylprednisolone Acetate</v>
      </c>
      <c r="O54" s="36" t="str">
        <f>VLOOKUP(CONCATENATE($A54,O$1),'Session 8.2.4 PID and Services'!$B$2:$C$1284,2,FALSE)</f>
        <v>Favipiravir</v>
      </c>
      <c r="P54" s="36" t="str">
        <f>VLOOKUP(CONCATENATE($A54,P$1),'Session 8.2.4 PID and Services'!$B$2:$C$1284,2,FALSE)</f>
        <v>Plasma Therapy</v>
      </c>
      <c r="Q54" s="36" t="e">
        <f>VLOOKUP(CONCATENATE($A54,Q$1),'Session 8.2.4 PID and Services'!$B$2:$C$1284,2,FALSE)</f>
        <v>#N/A</v>
      </c>
      <c r="R54" s="36" t="e">
        <f>VLOOKUP(CONCATENATE($A54,R$1),'Session 8.2.4 PID and Services'!$B$2:$C$1284,2,FALSE)</f>
        <v>#N/A</v>
      </c>
      <c r="S54" s="36" t="e">
        <f>VLOOKUP(CONCATENATE($A54,S$1),'Session 8.2.4 PID and Services'!$B$2:$C$1284,2,FALSE)</f>
        <v>#N/A</v>
      </c>
      <c r="T54" s="36" t="e">
        <f>VLOOKUP(CONCATENATE($A54,T$1),'Session 8.2.4 PID and Services'!$B$2:$C$1284,2,FALSE)</f>
        <v>#N/A</v>
      </c>
      <c r="U54" s="36" t="e">
        <f>VLOOKUP(CONCATENATE($A54,U$1),'Session 8.2.4 PID and Services'!$B$2:$C$1284,2,FALSE)</f>
        <v>#N/A</v>
      </c>
    </row>
    <row r="55" spans="1:21" x14ac:dyDescent="0.25">
      <c r="A55" s="36">
        <v>92329</v>
      </c>
      <c r="B55" s="36" t="e">
        <f>VLOOKUP(CONCATENATE($A55,B$1),'Session 8.2.4 PID and Services'!$B$2:$C$1284,2,FALSE)</f>
        <v>#N/A</v>
      </c>
      <c r="C55" s="36" t="e">
        <f>VLOOKUP(CONCATENATE($A55,C$1),'Session 8.2.4 PID and Services'!$B$2:$C$1284,2,FALSE)</f>
        <v>#N/A</v>
      </c>
      <c r="D55" s="36" t="e">
        <f>VLOOKUP(CONCATENATE($A55,D$1),'Session 8.2.4 PID and Services'!$B$2:$C$1284,2,FALSE)</f>
        <v>#N/A</v>
      </c>
      <c r="E55" s="36" t="str">
        <f>VLOOKUP(CONCATENATE($A55,E$1),'Session 8.2.4 PID and Services'!$B$2:$C$1284,2,FALSE)</f>
        <v>Vitamin D3</v>
      </c>
      <c r="F55" s="36" t="str">
        <f>VLOOKUP(CONCATENATE($A55,F$1),'Session 8.2.4 PID and Services'!$B$2:$C$1284,2,FALSE)</f>
        <v>Vitamin C</v>
      </c>
      <c r="G55" s="36" t="e">
        <f>VLOOKUP(CONCATENATE($A55,G$1),'Session 8.2.4 PID and Services'!$B$2:$C$1284,2,FALSE)</f>
        <v>#N/A</v>
      </c>
      <c r="H55" s="36" t="str">
        <f>VLOOKUP(CONCATENATE($A55,H$1),'Session 8.2.4 PID and Services'!$B$2:$C$1284,2,FALSE)</f>
        <v>Vitamin B</v>
      </c>
      <c r="I55" s="36" t="e">
        <f>VLOOKUP(CONCATENATE($A55,I$1),'Session 8.2.4 PID and Services'!$B$2:$C$1284,2,FALSE)</f>
        <v>#N/A</v>
      </c>
      <c r="J55" s="36" t="e">
        <f>VLOOKUP(CONCATENATE($A55,J$1),'Session 8.2.4 PID and Services'!$B$2:$C$1284,2,FALSE)</f>
        <v>#N/A</v>
      </c>
      <c r="K55" s="36" t="str">
        <f>VLOOKUP(CONCATENATE($A55,K$1),'Session 8.2.4 PID and Services'!$B$2:$C$1284,2,FALSE)</f>
        <v>MethylPrednisolone Sodium Succinate</v>
      </c>
      <c r="L55" s="36" t="e">
        <f>VLOOKUP(CONCATENATE($A55,L$1),'Session 8.2.4 PID and Services'!$B$2:$C$1284,2,FALSE)</f>
        <v>#N/A</v>
      </c>
      <c r="M55" s="36" t="e">
        <f>VLOOKUP(CONCATENATE($A55,M$1),'Session 8.2.4 PID and Services'!$B$2:$C$1284,2,FALSE)</f>
        <v>#N/A</v>
      </c>
      <c r="N55" s="36" t="e">
        <f>VLOOKUP(CONCATENATE($A55,N$1),'Session 8.2.4 PID and Services'!$B$2:$C$1284,2,FALSE)</f>
        <v>#N/A</v>
      </c>
      <c r="O55" s="36" t="e">
        <f>VLOOKUP(CONCATENATE($A55,O$1),'Session 8.2.4 PID and Services'!$B$2:$C$1284,2,FALSE)</f>
        <v>#N/A</v>
      </c>
      <c r="P55" s="36" t="e">
        <f>VLOOKUP(CONCATENATE($A55,P$1),'Session 8.2.4 PID and Services'!$B$2:$C$1284,2,FALSE)</f>
        <v>#N/A</v>
      </c>
      <c r="Q55" s="36" t="e">
        <f>VLOOKUP(CONCATENATE($A55,Q$1),'Session 8.2.4 PID and Services'!$B$2:$C$1284,2,FALSE)</f>
        <v>#N/A</v>
      </c>
      <c r="R55" s="36" t="e">
        <f>VLOOKUP(CONCATENATE($A55,R$1),'Session 8.2.4 PID and Services'!$B$2:$C$1284,2,FALSE)</f>
        <v>#N/A</v>
      </c>
      <c r="S55" s="36" t="e">
        <f>VLOOKUP(CONCATENATE($A55,S$1),'Session 8.2.4 PID and Services'!$B$2:$C$1284,2,FALSE)</f>
        <v>#N/A</v>
      </c>
      <c r="T55" s="36" t="e">
        <f>VLOOKUP(CONCATENATE($A55,T$1),'Session 8.2.4 PID and Services'!$B$2:$C$1284,2,FALSE)</f>
        <v>#N/A</v>
      </c>
      <c r="U55" s="36" t="e">
        <f>VLOOKUP(CONCATENATE($A55,U$1),'Session 8.2.4 PID and Services'!$B$2:$C$1284,2,FALSE)</f>
        <v>#N/A</v>
      </c>
    </row>
    <row r="56" spans="1:21" x14ac:dyDescent="0.25">
      <c r="A56" s="36">
        <v>94865</v>
      </c>
      <c r="B56" s="36" t="e">
        <f>VLOOKUP(CONCATENATE($A56,B$1),'Session 8.2.4 PID and Services'!$B$2:$C$1284,2,FALSE)</f>
        <v>#N/A</v>
      </c>
      <c r="C56" s="36" t="str">
        <f>VLOOKUP(CONCATENATE($A56,C$1),'Session 8.2.4 PID and Services'!$B$2:$C$1284,2,FALSE)</f>
        <v>ALBUMIN</v>
      </c>
      <c r="D56" s="36" t="e">
        <f>VLOOKUP(CONCATENATE($A56,D$1),'Session 8.2.4 PID and Services'!$B$2:$C$1284,2,FALSE)</f>
        <v>#N/A</v>
      </c>
      <c r="E56" s="36" t="e">
        <f>VLOOKUP(CONCATENATE($A56,E$1),'Session 8.2.4 PID and Services'!$B$2:$C$1284,2,FALSE)</f>
        <v>#N/A</v>
      </c>
      <c r="F56" s="36" t="e">
        <f>VLOOKUP(CONCATENATE($A56,F$1),'Session 8.2.4 PID and Services'!$B$2:$C$1284,2,FALSE)</f>
        <v>#N/A</v>
      </c>
      <c r="G56" s="36" t="e">
        <f>VLOOKUP(CONCATENATE($A56,G$1),'Session 8.2.4 PID and Services'!$B$2:$C$1284,2,FALSE)</f>
        <v>#N/A</v>
      </c>
      <c r="H56" s="36" t="e">
        <f>VLOOKUP(CONCATENATE($A56,H$1),'Session 8.2.4 PID and Services'!$B$2:$C$1284,2,FALSE)</f>
        <v>#N/A</v>
      </c>
      <c r="I56" s="36" t="e">
        <f>VLOOKUP(CONCATENATE($A56,I$1),'Session 8.2.4 PID and Services'!$B$2:$C$1284,2,FALSE)</f>
        <v>#N/A</v>
      </c>
      <c r="J56" s="36" t="e">
        <f>VLOOKUP(CONCATENATE($A56,J$1),'Session 8.2.4 PID and Services'!$B$2:$C$1284,2,FALSE)</f>
        <v>#N/A</v>
      </c>
      <c r="K56" s="36" t="e">
        <f>VLOOKUP(CONCATENATE($A56,K$1),'Session 8.2.4 PID and Services'!$B$2:$C$1284,2,FALSE)</f>
        <v>#N/A</v>
      </c>
      <c r="L56" s="36" t="e">
        <f>VLOOKUP(CONCATENATE($A56,L$1),'Session 8.2.4 PID and Services'!$B$2:$C$1284,2,FALSE)</f>
        <v>#N/A</v>
      </c>
      <c r="M56" s="36" t="e">
        <f>VLOOKUP(CONCATENATE($A56,M$1),'Session 8.2.4 PID and Services'!$B$2:$C$1284,2,FALSE)</f>
        <v>#N/A</v>
      </c>
      <c r="N56" s="36" t="e">
        <f>VLOOKUP(CONCATENATE($A56,N$1),'Session 8.2.4 PID and Services'!$B$2:$C$1284,2,FALSE)</f>
        <v>#N/A</v>
      </c>
      <c r="O56" s="36" t="e">
        <f>VLOOKUP(CONCATENATE($A56,O$1),'Session 8.2.4 PID and Services'!$B$2:$C$1284,2,FALSE)</f>
        <v>#N/A</v>
      </c>
      <c r="P56" s="36" t="e">
        <f>VLOOKUP(CONCATENATE($A56,P$1),'Session 8.2.4 PID and Services'!$B$2:$C$1284,2,FALSE)</f>
        <v>#N/A</v>
      </c>
      <c r="Q56" s="36" t="e">
        <f>VLOOKUP(CONCATENATE($A56,Q$1),'Session 8.2.4 PID and Services'!$B$2:$C$1284,2,FALSE)</f>
        <v>#N/A</v>
      </c>
      <c r="R56" s="36" t="e">
        <f>VLOOKUP(CONCATENATE($A56,R$1),'Session 8.2.4 PID and Services'!$B$2:$C$1284,2,FALSE)</f>
        <v>#N/A</v>
      </c>
      <c r="S56" s="36" t="e">
        <f>VLOOKUP(CONCATENATE($A56,S$1),'Session 8.2.4 PID and Services'!$B$2:$C$1284,2,FALSE)</f>
        <v>#N/A</v>
      </c>
      <c r="T56" s="36" t="e">
        <f>VLOOKUP(CONCATENATE($A56,T$1),'Session 8.2.4 PID and Services'!$B$2:$C$1284,2,FALSE)</f>
        <v>#N/A</v>
      </c>
      <c r="U56" s="36" t="e">
        <f>VLOOKUP(CONCATENATE($A56,U$1),'Session 8.2.4 PID and Services'!$B$2:$C$1284,2,FALSE)</f>
        <v>#N/A</v>
      </c>
    </row>
    <row r="57" spans="1:21" x14ac:dyDescent="0.25">
      <c r="A57" s="36">
        <v>148877</v>
      </c>
      <c r="B57" s="36" t="e">
        <f>VLOOKUP(CONCATENATE($A57,B$1),'Session 8.2.4 PID and Services'!$B$2:$C$1284,2,FALSE)</f>
        <v>#N/A</v>
      </c>
      <c r="C57" s="36" t="e">
        <f>VLOOKUP(CONCATENATE($A57,C$1),'Session 8.2.4 PID and Services'!$B$2:$C$1284,2,FALSE)</f>
        <v>#N/A</v>
      </c>
      <c r="D57" s="36" t="e">
        <f>VLOOKUP(CONCATENATE($A57,D$1),'Session 8.2.4 PID and Services'!$B$2:$C$1284,2,FALSE)</f>
        <v>#N/A</v>
      </c>
      <c r="E57" s="36" t="e">
        <f>VLOOKUP(CONCATENATE($A57,E$1),'Session 8.2.4 PID and Services'!$B$2:$C$1284,2,FALSE)</f>
        <v>#N/A</v>
      </c>
      <c r="F57" s="36" t="e">
        <f>VLOOKUP(CONCATENATE($A57,F$1),'Session 8.2.4 PID and Services'!$B$2:$C$1284,2,FALSE)</f>
        <v>#N/A</v>
      </c>
      <c r="G57" s="36" t="e">
        <f>VLOOKUP(CONCATENATE($A57,G$1),'Session 8.2.4 PID and Services'!$B$2:$C$1284,2,FALSE)</f>
        <v>#N/A</v>
      </c>
      <c r="H57" s="36" t="e">
        <f>VLOOKUP(CONCATENATE($A57,H$1),'Session 8.2.4 PID and Services'!$B$2:$C$1284,2,FALSE)</f>
        <v>#N/A</v>
      </c>
      <c r="I57" s="36" t="e">
        <f>VLOOKUP(CONCATENATE($A57,I$1),'Session 8.2.4 PID and Services'!$B$2:$C$1284,2,FALSE)</f>
        <v>#N/A</v>
      </c>
      <c r="J57" s="36" t="e">
        <f>VLOOKUP(CONCATENATE($A57,J$1),'Session 8.2.4 PID and Services'!$B$2:$C$1284,2,FALSE)</f>
        <v>#N/A</v>
      </c>
      <c r="K57" s="36" t="str">
        <f>VLOOKUP(CONCATENATE($A57,K$1),'Session 8.2.4 PID and Services'!$B$2:$C$1284,2,FALSE)</f>
        <v>MethylPrednisolone Sodium Succinate</v>
      </c>
      <c r="L57" s="36" t="str">
        <f>VLOOKUP(CONCATENATE($A57,L$1),'Session 8.2.4 PID and Services'!$B$2:$C$1284,2,FALSE)</f>
        <v>Remdesivir</v>
      </c>
      <c r="M57" s="36" t="e">
        <f>VLOOKUP(CONCATENATE($A57,M$1),'Session 8.2.4 PID and Services'!$B$2:$C$1284,2,FALSE)</f>
        <v>#N/A</v>
      </c>
      <c r="N57" s="36" t="e">
        <f>VLOOKUP(CONCATENATE($A57,N$1),'Session 8.2.4 PID and Services'!$B$2:$C$1284,2,FALSE)</f>
        <v>#N/A</v>
      </c>
      <c r="O57" s="36" t="e">
        <f>VLOOKUP(CONCATENATE($A57,O$1),'Session 8.2.4 PID and Services'!$B$2:$C$1284,2,FALSE)</f>
        <v>#N/A</v>
      </c>
      <c r="P57" s="36" t="e">
        <f>VLOOKUP(CONCATENATE($A57,P$1),'Session 8.2.4 PID and Services'!$B$2:$C$1284,2,FALSE)</f>
        <v>#N/A</v>
      </c>
      <c r="Q57" s="36" t="e">
        <f>VLOOKUP(CONCATENATE($A57,Q$1),'Session 8.2.4 PID and Services'!$B$2:$C$1284,2,FALSE)</f>
        <v>#N/A</v>
      </c>
      <c r="R57" s="36" t="e">
        <f>VLOOKUP(CONCATENATE($A57,R$1),'Session 8.2.4 PID and Services'!$B$2:$C$1284,2,FALSE)</f>
        <v>#N/A</v>
      </c>
      <c r="S57" s="36" t="e">
        <f>VLOOKUP(CONCATENATE($A57,S$1),'Session 8.2.4 PID and Services'!$B$2:$C$1284,2,FALSE)</f>
        <v>#N/A</v>
      </c>
      <c r="T57" s="36" t="e">
        <f>VLOOKUP(CONCATENATE($A57,T$1),'Session 8.2.4 PID and Services'!$B$2:$C$1284,2,FALSE)</f>
        <v>#N/A</v>
      </c>
      <c r="U57" s="36" t="e">
        <f>VLOOKUP(CONCATENATE($A57,U$1),'Session 8.2.4 PID and Services'!$B$2:$C$1284,2,FALSE)</f>
        <v>#N/A</v>
      </c>
    </row>
    <row r="58" spans="1:21" x14ac:dyDescent="0.25">
      <c r="A58" s="36">
        <v>148912</v>
      </c>
      <c r="B58" s="36" t="e">
        <f>VLOOKUP(CONCATENATE($A58,B$1),'Session 8.2.4 PID and Services'!$B$2:$C$1284,2,FALSE)</f>
        <v>#N/A</v>
      </c>
      <c r="C58" s="36" t="e">
        <f>VLOOKUP(CONCATENATE($A58,C$1),'Session 8.2.4 PID and Services'!$B$2:$C$1284,2,FALSE)</f>
        <v>#N/A</v>
      </c>
      <c r="D58" s="36" t="e">
        <f>VLOOKUP(CONCATENATE($A58,D$1),'Session 8.2.4 PID and Services'!$B$2:$C$1284,2,FALSE)</f>
        <v>#N/A</v>
      </c>
      <c r="E58" s="36" t="str">
        <f>VLOOKUP(CONCATENATE($A58,E$1),'Session 8.2.4 PID and Services'!$B$2:$C$1284,2,FALSE)</f>
        <v>Vitamin D3</v>
      </c>
      <c r="F58" s="36" t="str">
        <f>VLOOKUP(CONCATENATE($A58,F$1),'Session 8.2.4 PID and Services'!$B$2:$C$1284,2,FALSE)</f>
        <v>Vitamin C</v>
      </c>
      <c r="G58" s="36" t="e">
        <f>VLOOKUP(CONCATENATE($A58,G$1),'Session 8.2.4 PID and Services'!$B$2:$C$1284,2,FALSE)</f>
        <v>#N/A</v>
      </c>
      <c r="H58" s="36" t="str">
        <f>VLOOKUP(CONCATENATE($A58,H$1),'Session 8.2.4 PID and Services'!$B$2:$C$1284,2,FALSE)</f>
        <v>Vitamin B</v>
      </c>
      <c r="I58" s="36" t="e">
        <f>VLOOKUP(CONCATENATE($A58,I$1),'Session 8.2.4 PID and Services'!$B$2:$C$1284,2,FALSE)</f>
        <v>#N/A</v>
      </c>
      <c r="J58" s="36" t="e">
        <f>VLOOKUP(CONCATENATE($A58,J$1),'Session 8.2.4 PID and Services'!$B$2:$C$1284,2,FALSE)</f>
        <v>#N/A</v>
      </c>
      <c r="K58" s="36" t="str">
        <f>VLOOKUP(CONCATENATE($A58,K$1),'Session 8.2.4 PID and Services'!$B$2:$C$1284,2,FALSE)</f>
        <v>MethylPrednisolone Sodium Succinate</v>
      </c>
      <c r="L58" s="36" t="e">
        <f>VLOOKUP(CONCATENATE($A58,L$1),'Session 8.2.4 PID and Services'!$B$2:$C$1284,2,FALSE)</f>
        <v>#N/A</v>
      </c>
      <c r="M58" s="36" t="e">
        <f>VLOOKUP(CONCATENATE($A58,M$1),'Session 8.2.4 PID and Services'!$B$2:$C$1284,2,FALSE)</f>
        <v>#N/A</v>
      </c>
      <c r="N58" s="36" t="e">
        <f>VLOOKUP(CONCATENATE($A58,N$1),'Session 8.2.4 PID and Services'!$B$2:$C$1284,2,FALSE)</f>
        <v>#N/A</v>
      </c>
      <c r="O58" s="36" t="e">
        <f>VLOOKUP(CONCATENATE($A58,O$1),'Session 8.2.4 PID and Services'!$B$2:$C$1284,2,FALSE)</f>
        <v>#N/A</v>
      </c>
      <c r="P58" s="36" t="e">
        <f>VLOOKUP(CONCATENATE($A58,P$1),'Session 8.2.4 PID and Services'!$B$2:$C$1284,2,FALSE)</f>
        <v>#N/A</v>
      </c>
      <c r="Q58" s="36" t="e">
        <f>VLOOKUP(CONCATENATE($A58,Q$1),'Session 8.2.4 PID and Services'!$B$2:$C$1284,2,FALSE)</f>
        <v>#N/A</v>
      </c>
      <c r="R58" s="36" t="e">
        <f>VLOOKUP(CONCATENATE($A58,R$1),'Session 8.2.4 PID and Services'!$B$2:$C$1284,2,FALSE)</f>
        <v>#N/A</v>
      </c>
      <c r="S58" s="36" t="e">
        <f>VLOOKUP(CONCATENATE($A58,S$1),'Session 8.2.4 PID and Services'!$B$2:$C$1284,2,FALSE)</f>
        <v>#N/A</v>
      </c>
      <c r="T58" s="36" t="e">
        <f>VLOOKUP(CONCATENATE($A58,T$1),'Session 8.2.4 PID and Services'!$B$2:$C$1284,2,FALSE)</f>
        <v>#N/A</v>
      </c>
      <c r="U58" s="36" t="e">
        <f>VLOOKUP(CONCATENATE($A58,U$1),'Session 8.2.4 PID and Services'!$B$2:$C$1284,2,FALSE)</f>
        <v>#N/A</v>
      </c>
    </row>
    <row r="59" spans="1:21" x14ac:dyDescent="0.25">
      <c r="A59" s="36">
        <v>164893</v>
      </c>
      <c r="B59" s="36" t="str">
        <f>VLOOKUP(CONCATENATE($A59,B$1),'Session 8.2.4 PID and Services'!$B$2:$C$1284,2,FALSE)</f>
        <v>Ventilator</v>
      </c>
      <c r="C59" s="36" t="e">
        <f>VLOOKUP(CONCATENATE($A59,C$1),'Session 8.2.4 PID and Services'!$B$2:$C$1284,2,FALSE)</f>
        <v>#N/A</v>
      </c>
      <c r="D59" s="36" t="str">
        <f>VLOOKUP(CONCATENATE($A59,D$1),'Session 8.2.4 PID and Services'!$B$2:$C$1284,2,FALSE)</f>
        <v>Dialysis</v>
      </c>
      <c r="E59" s="36" t="str">
        <f>VLOOKUP(CONCATENATE($A59,E$1),'Session 8.2.4 PID and Services'!$B$2:$C$1284,2,FALSE)</f>
        <v>Vitamin D3</v>
      </c>
      <c r="F59" s="36" t="e">
        <f>VLOOKUP(CONCATENATE($A59,F$1),'Session 8.2.4 PID and Services'!$B$2:$C$1284,2,FALSE)</f>
        <v>#N/A</v>
      </c>
      <c r="G59" s="36" t="str">
        <f>VLOOKUP(CONCATENATE($A59,G$1),'Session 8.2.4 PID and Services'!$B$2:$C$1284,2,FALSE)</f>
        <v>Ulinastatin</v>
      </c>
      <c r="H59" s="36" t="e">
        <f>VLOOKUP(CONCATENATE($A59,H$1),'Session 8.2.4 PID and Services'!$B$2:$C$1284,2,FALSE)</f>
        <v>#N/A</v>
      </c>
      <c r="I59" s="36" t="e">
        <f>VLOOKUP(CONCATENATE($A59,I$1),'Session 8.2.4 PID and Services'!$B$2:$C$1284,2,FALSE)</f>
        <v>#N/A</v>
      </c>
      <c r="J59" s="36" t="e">
        <f>VLOOKUP(CONCATENATE($A59,J$1),'Session 8.2.4 PID and Services'!$B$2:$C$1284,2,FALSE)</f>
        <v>#N/A</v>
      </c>
      <c r="K59" s="36" t="e">
        <f>VLOOKUP(CONCATENATE($A59,K$1),'Session 8.2.4 PID and Services'!$B$2:$C$1284,2,FALSE)</f>
        <v>#N/A</v>
      </c>
      <c r="L59" s="36" t="e">
        <f>VLOOKUP(CONCATENATE($A59,L$1),'Session 8.2.4 PID and Services'!$B$2:$C$1284,2,FALSE)</f>
        <v>#N/A</v>
      </c>
      <c r="M59" s="36" t="e">
        <f>VLOOKUP(CONCATENATE($A59,M$1),'Session 8.2.4 PID and Services'!$B$2:$C$1284,2,FALSE)</f>
        <v>#N/A</v>
      </c>
      <c r="N59" s="36" t="e">
        <f>VLOOKUP(CONCATENATE($A59,N$1),'Session 8.2.4 PID and Services'!$B$2:$C$1284,2,FALSE)</f>
        <v>#N/A</v>
      </c>
      <c r="O59" s="36" t="e">
        <f>VLOOKUP(CONCATENATE($A59,O$1),'Session 8.2.4 PID and Services'!$B$2:$C$1284,2,FALSE)</f>
        <v>#N/A</v>
      </c>
      <c r="P59" s="36" t="e">
        <f>VLOOKUP(CONCATENATE($A59,P$1),'Session 8.2.4 PID and Services'!$B$2:$C$1284,2,FALSE)</f>
        <v>#N/A</v>
      </c>
      <c r="Q59" s="36" t="e">
        <f>VLOOKUP(CONCATENATE($A59,Q$1),'Session 8.2.4 PID and Services'!$B$2:$C$1284,2,FALSE)</f>
        <v>#N/A</v>
      </c>
      <c r="R59" s="36" t="e">
        <f>VLOOKUP(CONCATENATE($A59,R$1),'Session 8.2.4 PID and Services'!$B$2:$C$1284,2,FALSE)</f>
        <v>#N/A</v>
      </c>
      <c r="S59" s="36" t="e">
        <f>VLOOKUP(CONCATENATE($A59,S$1),'Session 8.2.4 PID and Services'!$B$2:$C$1284,2,FALSE)</f>
        <v>#N/A</v>
      </c>
      <c r="T59" s="36" t="e">
        <f>VLOOKUP(CONCATENATE($A59,T$1),'Session 8.2.4 PID and Services'!$B$2:$C$1284,2,FALSE)</f>
        <v>#N/A</v>
      </c>
      <c r="U59" s="36" t="e">
        <f>VLOOKUP(CONCATENATE($A59,U$1),'Session 8.2.4 PID and Services'!$B$2:$C$1284,2,FALSE)</f>
        <v>#N/A</v>
      </c>
    </row>
    <row r="60" spans="1:21" x14ac:dyDescent="0.25">
      <c r="A60" s="36">
        <v>176157</v>
      </c>
      <c r="B60" s="36" t="e">
        <f>VLOOKUP(CONCATENATE($A60,B$1),'Session 8.2.4 PID and Services'!$B$2:$C$1284,2,FALSE)</f>
        <v>#N/A</v>
      </c>
      <c r="C60" s="36" t="e">
        <f>VLOOKUP(CONCATENATE($A60,C$1),'Session 8.2.4 PID and Services'!$B$2:$C$1284,2,FALSE)</f>
        <v>#N/A</v>
      </c>
      <c r="D60" s="36" t="e">
        <f>VLOOKUP(CONCATENATE($A60,D$1),'Session 8.2.4 PID and Services'!$B$2:$C$1284,2,FALSE)</f>
        <v>#N/A</v>
      </c>
      <c r="E60" s="36" t="str">
        <f>VLOOKUP(CONCATENATE($A60,E$1),'Session 8.2.4 PID and Services'!$B$2:$C$1284,2,FALSE)</f>
        <v>Vitamin D3</v>
      </c>
      <c r="F60" s="36" t="e">
        <f>VLOOKUP(CONCATENATE($A60,F$1),'Session 8.2.4 PID and Services'!$B$2:$C$1284,2,FALSE)</f>
        <v>#N/A</v>
      </c>
      <c r="G60" s="36" t="e">
        <f>VLOOKUP(CONCATENATE($A60,G$1),'Session 8.2.4 PID and Services'!$B$2:$C$1284,2,FALSE)</f>
        <v>#N/A</v>
      </c>
      <c r="H60" s="36" t="e">
        <f>VLOOKUP(CONCATENATE($A60,H$1),'Session 8.2.4 PID and Services'!$B$2:$C$1284,2,FALSE)</f>
        <v>#N/A</v>
      </c>
      <c r="I60" s="36" t="e">
        <f>VLOOKUP(CONCATENATE($A60,I$1),'Session 8.2.4 PID and Services'!$B$2:$C$1284,2,FALSE)</f>
        <v>#N/A</v>
      </c>
      <c r="J60" s="36" t="e">
        <f>VLOOKUP(CONCATENATE($A60,J$1),'Session 8.2.4 PID and Services'!$B$2:$C$1284,2,FALSE)</f>
        <v>#N/A</v>
      </c>
      <c r="K60" s="36" t="e">
        <f>VLOOKUP(CONCATENATE($A60,K$1),'Session 8.2.4 PID and Services'!$B$2:$C$1284,2,FALSE)</f>
        <v>#N/A</v>
      </c>
      <c r="L60" s="36" t="str">
        <f>VLOOKUP(CONCATENATE($A60,L$1),'Session 8.2.4 PID and Services'!$B$2:$C$1284,2,FALSE)</f>
        <v>Remdesivir</v>
      </c>
      <c r="M60" s="36" t="str">
        <f>VLOOKUP(CONCATENATE($A60,M$1),'Session 8.2.4 PID and Services'!$B$2:$C$1284,2,FALSE)</f>
        <v>Dexamethasone</v>
      </c>
      <c r="N60" s="36" t="e">
        <f>VLOOKUP(CONCATENATE($A60,N$1),'Session 8.2.4 PID and Services'!$B$2:$C$1284,2,FALSE)</f>
        <v>#N/A</v>
      </c>
      <c r="O60" s="36" t="e">
        <f>VLOOKUP(CONCATENATE($A60,O$1),'Session 8.2.4 PID and Services'!$B$2:$C$1284,2,FALSE)</f>
        <v>#N/A</v>
      </c>
      <c r="P60" s="36" t="e">
        <f>VLOOKUP(CONCATENATE($A60,P$1),'Session 8.2.4 PID and Services'!$B$2:$C$1284,2,FALSE)</f>
        <v>#N/A</v>
      </c>
      <c r="Q60" s="36" t="e">
        <f>VLOOKUP(CONCATENATE($A60,Q$1),'Session 8.2.4 PID and Services'!$B$2:$C$1284,2,FALSE)</f>
        <v>#N/A</v>
      </c>
      <c r="R60" s="36" t="e">
        <f>VLOOKUP(CONCATENATE($A60,R$1),'Session 8.2.4 PID and Services'!$B$2:$C$1284,2,FALSE)</f>
        <v>#N/A</v>
      </c>
      <c r="S60" s="36" t="e">
        <f>VLOOKUP(CONCATENATE($A60,S$1),'Session 8.2.4 PID and Services'!$B$2:$C$1284,2,FALSE)</f>
        <v>#N/A</v>
      </c>
      <c r="T60" s="36" t="e">
        <f>VLOOKUP(CONCATENATE($A60,T$1),'Session 8.2.4 PID and Services'!$B$2:$C$1284,2,FALSE)</f>
        <v>#N/A</v>
      </c>
      <c r="U60" s="36" t="e">
        <f>VLOOKUP(CONCATENATE($A60,U$1),'Session 8.2.4 PID and Services'!$B$2:$C$1284,2,FALSE)</f>
        <v>#N/A</v>
      </c>
    </row>
    <row r="61" spans="1:21" x14ac:dyDescent="0.25">
      <c r="A61" s="36">
        <v>187875</v>
      </c>
      <c r="B61" s="36" t="e">
        <f>VLOOKUP(CONCATENATE($A61,B$1),'Session 8.2.4 PID and Services'!$B$2:$C$1284,2,FALSE)</f>
        <v>#N/A</v>
      </c>
      <c r="C61" s="36" t="e">
        <f>VLOOKUP(CONCATENATE($A61,C$1),'Session 8.2.4 PID and Services'!$B$2:$C$1284,2,FALSE)</f>
        <v>#N/A</v>
      </c>
      <c r="D61" s="36" t="e">
        <f>VLOOKUP(CONCATENATE($A61,D$1),'Session 8.2.4 PID and Services'!$B$2:$C$1284,2,FALSE)</f>
        <v>#N/A</v>
      </c>
      <c r="E61" s="36" t="str">
        <f>VLOOKUP(CONCATENATE($A61,E$1),'Session 8.2.4 PID and Services'!$B$2:$C$1284,2,FALSE)</f>
        <v>Vitamin D3</v>
      </c>
      <c r="F61" s="36" t="e">
        <f>VLOOKUP(CONCATENATE($A61,F$1),'Session 8.2.4 PID and Services'!$B$2:$C$1284,2,FALSE)</f>
        <v>#N/A</v>
      </c>
      <c r="G61" s="36" t="e">
        <f>VLOOKUP(CONCATENATE($A61,G$1),'Session 8.2.4 PID and Services'!$B$2:$C$1284,2,FALSE)</f>
        <v>#N/A</v>
      </c>
      <c r="H61" s="36" t="e">
        <f>VLOOKUP(CONCATENATE($A61,H$1),'Session 8.2.4 PID and Services'!$B$2:$C$1284,2,FALSE)</f>
        <v>#N/A</v>
      </c>
      <c r="I61" s="36" t="e">
        <f>VLOOKUP(CONCATENATE($A61,I$1),'Session 8.2.4 PID and Services'!$B$2:$C$1284,2,FALSE)</f>
        <v>#N/A</v>
      </c>
      <c r="J61" s="36" t="e">
        <f>VLOOKUP(CONCATENATE($A61,J$1),'Session 8.2.4 PID and Services'!$B$2:$C$1284,2,FALSE)</f>
        <v>#N/A</v>
      </c>
      <c r="K61" s="36" t="e">
        <f>VLOOKUP(CONCATENATE($A61,K$1),'Session 8.2.4 PID and Services'!$B$2:$C$1284,2,FALSE)</f>
        <v>#N/A</v>
      </c>
      <c r="L61" s="36" t="e">
        <f>VLOOKUP(CONCATENATE($A61,L$1),'Session 8.2.4 PID and Services'!$B$2:$C$1284,2,FALSE)</f>
        <v>#N/A</v>
      </c>
      <c r="M61" s="36" t="e">
        <f>VLOOKUP(CONCATENATE($A61,M$1),'Session 8.2.4 PID and Services'!$B$2:$C$1284,2,FALSE)</f>
        <v>#N/A</v>
      </c>
      <c r="N61" s="36" t="e">
        <f>VLOOKUP(CONCATENATE($A61,N$1),'Session 8.2.4 PID and Services'!$B$2:$C$1284,2,FALSE)</f>
        <v>#N/A</v>
      </c>
      <c r="O61" s="36" t="e">
        <f>VLOOKUP(CONCATENATE($A61,O$1),'Session 8.2.4 PID and Services'!$B$2:$C$1284,2,FALSE)</f>
        <v>#N/A</v>
      </c>
      <c r="P61" s="36" t="e">
        <f>VLOOKUP(CONCATENATE($A61,P$1),'Session 8.2.4 PID and Services'!$B$2:$C$1284,2,FALSE)</f>
        <v>#N/A</v>
      </c>
      <c r="Q61" s="36" t="e">
        <f>VLOOKUP(CONCATENATE($A61,Q$1),'Session 8.2.4 PID and Services'!$B$2:$C$1284,2,FALSE)</f>
        <v>#N/A</v>
      </c>
      <c r="R61" s="36" t="e">
        <f>VLOOKUP(CONCATENATE($A61,R$1),'Session 8.2.4 PID and Services'!$B$2:$C$1284,2,FALSE)</f>
        <v>#N/A</v>
      </c>
      <c r="S61" s="36" t="e">
        <f>VLOOKUP(CONCATENATE($A61,S$1),'Session 8.2.4 PID and Services'!$B$2:$C$1284,2,FALSE)</f>
        <v>#N/A</v>
      </c>
      <c r="T61" s="36" t="e">
        <f>VLOOKUP(CONCATENATE($A61,T$1),'Session 8.2.4 PID and Services'!$B$2:$C$1284,2,FALSE)</f>
        <v>#N/A</v>
      </c>
      <c r="U61" s="36" t="e">
        <f>VLOOKUP(CONCATENATE($A61,U$1),'Session 8.2.4 PID and Services'!$B$2:$C$1284,2,FALSE)</f>
        <v>#N/A</v>
      </c>
    </row>
    <row r="62" spans="1:21" x14ac:dyDescent="0.25">
      <c r="A62" s="36">
        <v>194181</v>
      </c>
      <c r="B62" s="36" t="e">
        <f>VLOOKUP(CONCATENATE($A62,B$1),'Session 8.2.4 PID and Services'!$B$2:$C$1284,2,FALSE)</f>
        <v>#N/A</v>
      </c>
      <c r="C62" s="36" t="e">
        <f>VLOOKUP(CONCATENATE($A62,C$1),'Session 8.2.4 PID and Services'!$B$2:$C$1284,2,FALSE)</f>
        <v>#N/A</v>
      </c>
      <c r="D62" s="36" t="e">
        <f>VLOOKUP(CONCATENATE($A62,D$1),'Session 8.2.4 PID and Services'!$B$2:$C$1284,2,FALSE)</f>
        <v>#N/A</v>
      </c>
      <c r="E62" s="36" t="str">
        <f>VLOOKUP(CONCATENATE($A62,E$1),'Session 8.2.4 PID and Services'!$B$2:$C$1284,2,FALSE)</f>
        <v>Vitamin D3</v>
      </c>
      <c r="F62" s="36" t="str">
        <f>VLOOKUP(CONCATENATE($A62,F$1),'Session 8.2.4 PID and Services'!$B$2:$C$1284,2,FALSE)</f>
        <v>Vitamin C</v>
      </c>
      <c r="G62" s="36" t="e">
        <f>VLOOKUP(CONCATENATE($A62,G$1),'Session 8.2.4 PID and Services'!$B$2:$C$1284,2,FALSE)</f>
        <v>#N/A</v>
      </c>
      <c r="H62" s="36" t="str">
        <f>VLOOKUP(CONCATENATE($A62,H$1),'Session 8.2.4 PID and Services'!$B$2:$C$1284,2,FALSE)</f>
        <v>Vitamin B</v>
      </c>
      <c r="I62" s="36" t="e">
        <f>VLOOKUP(CONCATENATE($A62,I$1),'Session 8.2.4 PID and Services'!$B$2:$C$1284,2,FALSE)</f>
        <v>#N/A</v>
      </c>
      <c r="J62" s="36" t="e">
        <f>VLOOKUP(CONCATENATE($A62,J$1),'Session 8.2.4 PID and Services'!$B$2:$C$1284,2,FALSE)</f>
        <v>#N/A</v>
      </c>
      <c r="K62" s="36" t="str">
        <f>VLOOKUP(CONCATENATE($A62,K$1),'Session 8.2.4 PID and Services'!$B$2:$C$1284,2,FALSE)</f>
        <v>MethylPrednisolone Sodium Succinate</v>
      </c>
      <c r="L62" s="36" t="str">
        <f>VLOOKUP(CONCATENATE($A62,L$1),'Session 8.2.4 PID and Services'!$B$2:$C$1284,2,FALSE)</f>
        <v>Remdesivir</v>
      </c>
      <c r="M62" s="36" t="e">
        <f>VLOOKUP(CONCATENATE($A62,M$1),'Session 8.2.4 PID and Services'!$B$2:$C$1284,2,FALSE)</f>
        <v>#N/A</v>
      </c>
      <c r="N62" s="36" t="e">
        <f>VLOOKUP(CONCATENATE($A62,N$1),'Session 8.2.4 PID and Services'!$B$2:$C$1284,2,FALSE)</f>
        <v>#N/A</v>
      </c>
      <c r="O62" s="36" t="e">
        <f>VLOOKUP(CONCATENATE($A62,O$1),'Session 8.2.4 PID and Services'!$B$2:$C$1284,2,FALSE)</f>
        <v>#N/A</v>
      </c>
      <c r="P62" s="36" t="e">
        <f>VLOOKUP(CONCATENATE($A62,P$1),'Session 8.2.4 PID and Services'!$B$2:$C$1284,2,FALSE)</f>
        <v>#N/A</v>
      </c>
      <c r="Q62" s="36" t="e">
        <f>VLOOKUP(CONCATENATE($A62,Q$1),'Session 8.2.4 PID and Services'!$B$2:$C$1284,2,FALSE)</f>
        <v>#N/A</v>
      </c>
      <c r="R62" s="36" t="e">
        <f>VLOOKUP(CONCATENATE($A62,R$1),'Session 8.2.4 PID and Services'!$B$2:$C$1284,2,FALSE)</f>
        <v>#N/A</v>
      </c>
      <c r="S62" s="36" t="e">
        <f>VLOOKUP(CONCATENATE($A62,S$1),'Session 8.2.4 PID and Services'!$B$2:$C$1284,2,FALSE)</f>
        <v>#N/A</v>
      </c>
      <c r="T62" s="36" t="e">
        <f>VLOOKUP(CONCATENATE($A62,T$1),'Session 8.2.4 PID and Services'!$B$2:$C$1284,2,FALSE)</f>
        <v>#N/A</v>
      </c>
      <c r="U62" s="36" t="e">
        <f>VLOOKUP(CONCATENATE($A62,U$1),'Session 8.2.4 PID and Services'!$B$2:$C$1284,2,FALSE)</f>
        <v>#N/A</v>
      </c>
    </row>
    <row r="63" spans="1:21" x14ac:dyDescent="0.25">
      <c r="A63" s="36">
        <v>199598</v>
      </c>
      <c r="B63" s="36" t="e">
        <f>VLOOKUP(CONCATENATE($A63,B$1),'Session 8.2.4 PID and Services'!$B$2:$C$1284,2,FALSE)</f>
        <v>#N/A</v>
      </c>
      <c r="C63" s="36" t="e">
        <f>VLOOKUP(CONCATENATE($A63,C$1),'Session 8.2.4 PID and Services'!$B$2:$C$1284,2,FALSE)</f>
        <v>#N/A</v>
      </c>
      <c r="D63" s="36" t="e">
        <f>VLOOKUP(CONCATENATE($A63,D$1),'Session 8.2.4 PID and Services'!$B$2:$C$1284,2,FALSE)</f>
        <v>#N/A</v>
      </c>
      <c r="E63" s="36" t="str">
        <f>VLOOKUP(CONCATENATE($A63,E$1),'Session 8.2.4 PID and Services'!$B$2:$C$1284,2,FALSE)</f>
        <v>Vitamin D3</v>
      </c>
      <c r="F63" s="36" t="str">
        <f>VLOOKUP(CONCATENATE($A63,F$1),'Session 8.2.4 PID and Services'!$B$2:$C$1284,2,FALSE)</f>
        <v>Vitamin C</v>
      </c>
      <c r="G63" s="36" t="e">
        <f>VLOOKUP(CONCATENATE($A63,G$1),'Session 8.2.4 PID and Services'!$B$2:$C$1284,2,FALSE)</f>
        <v>#N/A</v>
      </c>
      <c r="H63" s="36" t="e">
        <f>VLOOKUP(CONCATENATE($A63,H$1),'Session 8.2.4 PID and Services'!$B$2:$C$1284,2,FALSE)</f>
        <v>#N/A</v>
      </c>
      <c r="I63" s="36" t="e">
        <f>VLOOKUP(CONCATENATE($A63,I$1),'Session 8.2.4 PID and Services'!$B$2:$C$1284,2,FALSE)</f>
        <v>#N/A</v>
      </c>
      <c r="J63" s="36" t="e">
        <f>VLOOKUP(CONCATENATE($A63,J$1),'Session 8.2.4 PID and Services'!$B$2:$C$1284,2,FALSE)</f>
        <v>#N/A</v>
      </c>
      <c r="K63" s="36" t="e">
        <f>VLOOKUP(CONCATENATE($A63,K$1),'Session 8.2.4 PID and Services'!$B$2:$C$1284,2,FALSE)</f>
        <v>#N/A</v>
      </c>
      <c r="L63" s="36" t="e">
        <f>VLOOKUP(CONCATENATE($A63,L$1),'Session 8.2.4 PID and Services'!$B$2:$C$1284,2,FALSE)</f>
        <v>#N/A</v>
      </c>
      <c r="M63" s="36" t="e">
        <f>VLOOKUP(CONCATENATE($A63,M$1),'Session 8.2.4 PID and Services'!$B$2:$C$1284,2,FALSE)</f>
        <v>#N/A</v>
      </c>
      <c r="N63" s="36" t="e">
        <f>VLOOKUP(CONCATENATE($A63,N$1),'Session 8.2.4 PID and Services'!$B$2:$C$1284,2,FALSE)</f>
        <v>#N/A</v>
      </c>
      <c r="O63" s="36" t="str">
        <f>VLOOKUP(CONCATENATE($A63,O$1),'Session 8.2.4 PID and Services'!$B$2:$C$1284,2,FALSE)</f>
        <v>Favipiravir</v>
      </c>
      <c r="P63" s="36" t="e">
        <f>VLOOKUP(CONCATENATE($A63,P$1),'Session 8.2.4 PID and Services'!$B$2:$C$1284,2,FALSE)</f>
        <v>#N/A</v>
      </c>
      <c r="Q63" s="36" t="e">
        <f>VLOOKUP(CONCATENATE($A63,Q$1),'Session 8.2.4 PID and Services'!$B$2:$C$1284,2,FALSE)</f>
        <v>#N/A</v>
      </c>
      <c r="R63" s="36" t="e">
        <f>VLOOKUP(CONCATENATE($A63,R$1),'Session 8.2.4 PID and Services'!$B$2:$C$1284,2,FALSE)</f>
        <v>#N/A</v>
      </c>
      <c r="S63" s="36" t="e">
        <f>VLOOKUP(CONCATENATE($A63,S$1),'Session 8.2.4 PID and Services'!$B$2:$C$1284,2,FALSE)</f>
        <v>#N/A</v>
      </c>
      <c r="T63" s="36" t="e">
        <f>VLOOKUP(CONCATENATE($A63,T$1),'Session 8.2.4 PID and Services'!$B$2:$C$1284,2,FALSE)</f>
        <v>#N/A</v>
      </c>
      <c r="U63" s="36" t="e">
        <f>VLOOKUP(CONCATENATE($A63,U$1),'Session 8.2.4 PID and Services'!$B$2:$C$1284,2,FALSE)</f>
        <v>#N/A</v>
      </c>
    </row>
    <row r="64" spans="1:21" x14ac:dyDescent="0.25">
      <c r="A64" s="36">
        <v>235526</v>
      </c>
      <c r="B64" s="36" t="e">
        <f>VLOOKUP(CONCATENATE($A64,B$1),'Session 8.2.4 PID and Services'!$B$2:$C$1284,2,FALSE)</f>
        <v>#N/A</v>
      </c>
      <c r="C64" s="36" t="e">
        <f>VLOOKUP(CONCATENATE($A64,C$1),'Session 8.2.4 PID and Services'!$B$2:$C$1284,2,FALSE)</f>
        <v>#N/A</v>
      </c>
      <c r="D64" s="36" t="str">
        <f>VLOOKUP(CONCATENATE($A64,D$1),'Session 8.2.4 PID and Services'!$B$2:$C$1284,2,FALSE)</f>
        <v>Dialysis</v>
      </c>
      <c r="E64" s="36" t="e">
        <f>VLOOKUP(CONCATENATE($A64,E$1),'Session 8.2.4 PID and Services'!$B$2:$C$1284,2,FALSE)</f>
        <v>#N/A</v>
      </c>
      <c r="F64" s="36" t="e">
        <f>VLOOKUP(CONCATENATE($A64,F$1),'Session 8.2.4 PID and Services'!$B$2:$C$1284,2,FALSE)</f>
        <v>#N/A</v>
      </c>
      <c r="G64" s="36" t="e">
        <f>VLOOKUP(CONCATENATE($A64,G$1),'Session 8.2.4 PID and Services'!$B$2:$C$1284,2,FALSE)</f>
        <v>#N/A</v>
      </c>
      <c r="H64" s="36" t="e">
        <f>VLOOKUP(CONCATENATE($A64,H$1),'Session 8.2.4 PID and Services'!$B$2:$C$1284,2,FALSE)</f>
        <v>#N/A</v>
      </c>
      <c r="I64" s="36" t="e">
        <f>VLOOKUP(CONCATENATE($A64,I$1),'Session 8.2.4 PID and Services'!$B$2:$C$1284,2,FALSE)</f>
        <v>#N/A</v>
      </c>
      <c r="J64" s="36" t="e">
        <f>VLOOKUP(CONCATENATE($A64,J$1),'Session 8.2.4 PID and Services'!$B$2:$C$1284,2,FALSE)</f>
        <v>#N/A</v>
      </c>
      <c r="K64" s="36" t="str">
        <f>VLOOKUP(CONCATENATE($A64,K$1),'Session 8.2.4 PID and Services'!$B$2:$C$1284,2,FALSE)</f>
        <v>MethylPrednisolone Sodium Succinate</v>
      </c>
      <c r="L64" s="36" t="e">
        <f>VLOOKUP(CONCATENATE($A64,L$1),'Session 8.2.4 PID and Services'!$B$2:$C$1284,2,FALSE)</f>
        <v>#N/A</v>
      </c>
      <c r="M64" s="36" t="e">
        <f>VLOOKUP(CONCATENATE($A64,M$1),'Session 8.2.4 PID and Services'!$B$2:$C$1284,2,FALSE)</f>
        <v>#N/A</v>
      </c>
      <c r="N64" s="36" t="e">
        <f>VLOOKUP(CONCATENATE($A64,N$1),'Session 8.2.4 PID and Services'!$B$2:$C$1284,2,FALSE)</f>
        <v>#N/A</v>
      </c>
      <c r="O64" s="36" t="e">
        <f>VLOOKUP(CONCATENATE($A64,O$1),'Session 8.2.4 PID and Services'!$B$2:$C$1284,2,FALSE)</f>
        <v>#N/A</v>
      </c>
      <c r="P64" s="36" t="e">
        <f>VLOOKUP(CONCATENATE($A64,P$1),'Session 8.2.4 PID and Services'!$B$2:$C$1284,2,FALSE)</f>
        <v>#N/A</v>
      </c>
      <c r="Q64" s="36" t="e">
        <f>VLOOKUP(CONCATENATE($A64,Q$1),'Session 8.2.4 PID and Services'!$B$2:$C$1284,2,FALSE)</f>
        <v>#N/A</v>
      </c>
      <c r="R64" s="36" t="str">
        <f>VLOOKUP(CONCATENATE($A64,R$1),'Session 8.2.4 PID and Services'!$B$2:$C$1284,2,FALSE)</f>
        <v>Azithromycin</v>
      </c>
      <c r="S64" s="36" t="e">
        <f>VLOOKUP(CONCATENATE($A64,S$1),'Session 8.2.4 PID and Services'!$B$2:$C$1284,2,FALSE)</f>
        <v>#N/A</v>
      </c>
      <c r="T64" s="36" t="e">
        <f>VLOOKUP(CONCATENATE($A64,T$1),'Session 8.2.4 PID and Services'!$B$2:$C$1284,2,FALSE)</f>
        <v>#N/A</v>
      </c>
      <c r="U64" s="36" t="e">
        <f>VLOOKUP(CONCATENATE($A64,U$1),'Session 8.2.4 PID and Services'!$B$2:$C$1284,2,FALSE)</f>
        <v>#N/A</v>
      </c>
    </row>
    <row r="65" spans="1:21" x14ac:dyDescent="0.25">
      <c r="A65" s="36">
        <v>285651</v>
      </c>
      <c r="B65" s="36" t="e">
        <f>VLOOKUP(CONCATENATE($A65,B$1),'Session 8.2.4 PID and Services'!$B$2:$C$1284,2,FALSE)</f>
        <v>#N/A</v>
      </c>
      <c r="C65" s="36" t="e">
        <f>VLOOKUP(CONCATENATE($A65,C$1),'Session 8.2.4 PID and Services'!$B$2:$C$1284,2,FALSE)</f>
        <v>#N/A</v>
      </c>
      <c r="D65" s="36" t="e">
        <f>VLOOKUP(CONCATENATE($A65,D$1),'Session 8.2.4 PID and Services'!$B$2:$C$1284,2,FALSE)</f>
        <v>#N/A</v>
      </c>
      <c r="E65" s="36" t="str">
        <f>VLOOKUP(CONCATENATE($A65,E$1),'Session 8.2.4 PID and Services'!$B$2:$C$1284,2,FALSE)</f>
        <v>Vitamin D3</v>
      </c>
      <c r="F65" s="36" t="str">
        <f>VLOOKUP(CONCATENATE($A65,F$1),'Session 8.2.4 PID and Services'!$B$2:$C$1284,2,FALSE)</f>
        <v>Vitamin C</v>
      </c>
      <c r="G65" s="36" t="e">
        <f>VLOOKUP(CONCATENATE($A65,G$1),'Session 8.2.4 PID and Services'!$B$2:$C$1284,2,FALSE)</f>
        <v>#N/A</v>
      </c>
      <c r="H65" s="36" t="str">
        <f>VLOOKUP(CONCATENATE($A65,H$1),'Session 8.2.4 PID and Services'!$B$2:$C$1284,2,FALSE)</f>
        <v>Vitamin B</v>
      </c>
      <c r="I65" s="36" t="e">
        <f>VLOOKUP(CONCATENATE($A65,I$1),'Session 8.2.4 PID and Services'!$B$2:$C$1284,2,FALSE)</f>
        <v>#N/A</v>
      </c>
      <c r="J65" s="36" t="e">
        <f>VLOOKUP(CONCATENATE($A65,J$1),'Session 8.2.4 PID and Services'!$B$2:$C$1284,2,FALSE)</f>
        <v>#N/A</v>
      </c>
      <c r="K65" s="36" t="str">
        <f>VLOOKUP(CONCATENATE($A65,K$1),'Session 8.2.4 PID and Services'!$B$2:$C$1284,2,FALSE)</f>
        <v>MethylPrednisolone Sodium Succinate</v>
      </c>
      <c r="L65" s="36" t="str">
        <f>VLOOKUP(CONCATENATE($A65,L$1),'Session 8.2.4 PID and Services'!$B$2:$C$1284,2,FALSE)</f>
        <v>Remdesivir</v>
      </c>
      <c r="M65" s="36" t="e">
        <f>VLOOKUP(CONCATENATE($A65,M$1),'Session 8.2.4 PID and Services'!$B$2:$C$1284,2,FALSE)</f>
        <v>#N/A</v>
      </c>
      <c r="N65" s="36" t="str">
        <f>VLOOKUP(CONCATENATE($A65,N$1),'Session 8.2.4 PID and Services'!$B$2:$C$1284,2,FALSE)</f>
        <v>Methylprednisolone Acetate</v>
      </c>
      <c r="O65" s="36" t="e">
        <f>VLOOKUP(CONCATENATE($A65,O$1),'Session 8.2.4 PID and Services'!$B$2:$C$1284,2,FALSE)</f>
        <v>#N/A</v>
      </c>
      <c r="P65" s="36" t="e">
        <f>VLOOKUP(CONCATENATE($A65,P$1),'Session 8.2.4 PID and Services'!$B$2:$C$1284,2,FALSE)</f>
        <v>#N/A</v>
      </c>
      <c r="Q65" s="36" t="e">
        <f>VLOOKUP(CONCATENATE($A65,Q$1),'Session 8.2.4 PID and Services'!$B$2:$C$1284,2,FALSE)</f>
        <v>#N/A</v>
      </c>
      <c r="R65" s="36" t="e">
        <f>VLOOKUP(CONCATENATE($A65,R$1),'Session 8.2.4 PID and Services'!$B$2:$C$1284,2,FALSE)</f>
        <v>#N/A</v>
      </c>
      <c r="S65" s="36" t="e">
        <f>VLOOKUP(CONCATENATE($A65,S$1),'Session 8.2.4 PID and Services'!$B$2:$C$1284,2,FALSE)</f>
        <v>#N/A</v>
      </c>
      <c r="T65" s="36" t="e">
        <f>VLOOKUP(CONCATENATE($A65,T$1),'Session 8.2.4 PID and Services'!$B$2:$C$1284,2,FALSE)</f>
        <v>#N/A</v>
      </c>
      <c r="U65" s="36" t="e">
        <f>VLOOKUP(CONCATENATE($A65,U$1),'Session 8.2.4 PID and Services'!$B$2:$C$1284,2,FALSE)</f>
        <v>#N/A</v>
      </c>
    </row>
    <row r="66" spans="1:21" x14ac:dyDescent="0.25">
      <c r="A66" s="36">
        <v>287199</v>
      </c>
      <c r="B66" s="36" t="e">
        <f>VLOOKUP(CONCATENATE($A66,B$1),'Session 8.2.4 PID and Services'!$B$2:$C$1284,2,FALSE)</f>
        <v>#N/A</v>
      </c>
      <c r="C66" s="36" t="e">
        <f>VLOOKUP(CONCATENATE($A66,C$1),'Session 8.2.4 PID and Services'!$B$2:$C$1284,2,FALSE)</f>
        <v>#N/A</v>
      </c>
      <c r="D66" s="36" t="e">
        <f>VLOOKUP(CONCATENATE($A66,D$1),'Session 8.2.4 PID and Services'!$B$2:$C$1284,2,FALSE)</f>
        <v>#N/A</v>
      </c>
      <c r="E66" s="36" t="str">
        <f>VLOOKUP(CONCATENATE($A66,E$1),'Session 8.2.4 PID and Services'!$B$2:$C$1284,2,FALSE)</f>
        <v>Vitamin D3</v>
      </c>
      <c r="F66" s="36" t="str">
        <f>VLOOKUP(CONCATENATE($A66,F$1),'Session 8.2.4 PID and Services'!$B$2:$C$1284,2,FALSE)</f>
        <v>Vitamin C</v>
      </c>
      <c r="G66" s="36" t="e">
        <f>VLOOKUP(CONCATENATE($A66,G$1),'Session 8.2.4 PID and Services'!$B$2:$C$1284,2,FALSE)</f>
        <v>#N/A</v>
      </c>
      <c r="H66" s="36" t="str">
        <f>VLOOKUP(CONCATENATE($A66,H$1),'Session 8.2.4 PID and Services'!$B$2:$C$1284,2,FALSE)</f>
        <v>Vitamin B</v>
      </c>
      <c r="I66" s="36" t="e">
        <f>VLOOKUP(CONCATENATE($A66,I$1),'Session 8.2.4 PID and Services'!$B$2:$C$1284,2,FALSE)</f>
        <v>#N/A</v>
      </c>
      <c r="J66" s="36" t="e">
        <f>VLOOKUP(CONCATENATE($A66,J$1),'Session 8.2.4 PID and Services'!$B$2:$C$1284,2,FALSE)</f>
        <v>#N/A</v>
      </c>
      <c r="K66" s="36" t="str">
        <f>VLOOKUP(CONCATENATE($A66,K$1),'Session 8.2.4 PID and Services'!$B$2:$C$1284,2,FALSE)</f>
        <v>MethylPrednisolone Sodium Succinate</v>
      </c>
      <c r="L66" s="36" t="e">
        <f>VLOOKUP(CONCATENATE($A66,L$1),'Session 8.2.4 PID and Services'!$B$2:$C$1284,2,FALSE)</f>
        <v>#N/A</v>
      </c>
      <c r="M66" s="36" t="e">
        <f>VLOOKUP(CONCATENATE($A66,M$1),'Session 8.2.4 PID and Services'!$B$2:$C$1284,2,FALSE)</f>
        <v>#N/A</v>
      </c>
      <c r="N66" s="36" t="e">
        <f>VLOOKUP(CONCATENATE($A66,N$1),'Session 8.2.4 PID and Services'!$B$2:$C$1284,2,FALSE)</f>
        <v>#N/A</v>
      </c>
      <c r="O66" s="36" t="str">
        <f>VLOOKUP(CONCATENATE($A66,O$1),'Session 8.2.4 PID and Services'!$B$2:$C$1284,2,FALSE)</f>
        <v>Favipiravir</v>
      </c>
      <c r="P66" s="36" t="e">
        <f>VLOOKUP(CONCATENATE($A66,P$1),'Session 8.2.4 PID and Services'!$B$2:$C$1284,2,FALSE)</f>
        <v>#N/A</v>
      </c>
      <c r="Q66" s="36" t="e">
        <f>VLOOKUP(CONCATENATE($A66,Q$1),'Session 8.2.4 PID and Services'!$B$2:$C$1284,2,FALSE)</f>
        <v>#N/A</v>
      </c>
      <c r="R66" s="36" t="e">
        <f>VLOOKUP(CONCATENATE($A66,R$1),'Session 8.2.4 PID and Services'!$B$2:$C$1284,2,FALSE)</f>
        <v>#N/A</v>
      </c>
      <c r="S66" s="36" t="e">
        <f>VLOOKUP(CONCATENATE($A66,S$1),'Session 8.2.4 PID and Services'!$B$2:$C$1284,2,FALSE)</f>
        <v>#N/A</v>
      </c>
      <c r="T66" s="36" t="e">
        <f>VLOOKUP(CONCATENATE($A66,T$1),'Session 8.2.4 PID and Services'!$B$2:$C$1284,2,FALSE)</f>
        <v>#N/A</v>
      </c>
      <c r="U66" s="36" t="e">
        <f>VLOOKUP(CONCATENATE($A66,U$1),'Session 8.2.4 PID and Services'!$B$2:$C$1284,2,FALSE)</f>
        <v>#N/A</v>
      </c>
    </row>
    <row r="67" spans="1:21" x14ac:dyDescent="0.25">
      <c r="A67" s="36">
        <v>307437</v>
      </c>
      <c r="B67" s="36" t="e">
        <f>VLOOKUP(CONCATENATE($A67,B$1),'Session 8.2.4 PID and Services'!$B$2:$C$1284,2,FALSE)</f>
        <v>#N/A</v>
      </c>
      <c r="C67" s="36" t="e">
        <f>VLOOKUP(CONCATENATE($A67,C$1),'Session 8.2.4 PID and Services'!$B$2:$C$1284,2,FALSE)</f>
        <v>#N/A</v>
      </c>
      <c r="D67" s="36" t="e">
        <f>VLOOKUP(CONCATENATE($A67,D$1),'Session 8.2.4 PID and Services'!$B$2:$C$1284,2,FALSE)</f>
        <v>#N/A</v>
      </c>
      <c r="E67" s="36" t="str">
        <f>VLOOKUP(CONCATENATE($A67,E$1),'Session 8.2.4 PID and Services'!$B$2:$C$1284,2,FALSE)</f>
        <v>Vitamin D3</v>
      </c>
      <c r="F67" s="36" t="str">
        <f>VLOOKUP(CONCATENATE($A67,F$1),'Session 8.2.4 PID and Services'!$B$2:$C$1284,2,FALSE)</f>
        <v>Vitamin C</v>
      </c>
      <c r="G67" s="36" t="e">
        <f>VLOOKUP(CONCATENATE($A67,G$1),'Session 8.2.4 PID and Services'!$B$2:$C$1284,2,FALSE)</f>
        <v>#N/A</v>
      </c>
      <c r="H67" s="36" t="str">
        <f>VLOOKUP(CONCATENATE($A67,H$1),'Session 8.2.4 PID and Services'!$B$2:$C$1284,2,FALSE)</f>
        <v>Vitamin B</v>
      </c>
      <c r="I67" s="36" t="str">
        <f>VLOOKUP(CONCATENATE($A67,I$1),'Session 8.2.4 PID and Services'!$B$2:$C$1284,2,FALSE)</f>
        <v>High Flow Nasal Catheter</v>
      </c>
      <c r="J67" s="36" t="e">
        <f>VLOOKUP(CONCATENATE($A67,J$1),'Session 8.2.4 PID and Services'!$B$2:$C$1284,2,FALSE)</f>
        <v>#N/A</v>
      </c>
      <c r="K67" s="36" t="str">
        <f>VLOOKUP(CONCATENATE($A67,K$1),'Session 8.2.4 PID and Services'!$B$2:$C$1284,2,FALSE)</f>
        <v>MethylPrednisolone Sodium Succinate</v>
      </c>
      <c r="L67" s="36" t="str">
        <f>VLOOKUP(CONCATENATE($A67,L$1),'Session 8.2.4 PID and Services'!$B$2:$C$1284,2,FALSE)</f>
        <v>Remdesivir</v>
      </c>
      <c r="M67" s="36" t="e">
        <f>VLOOKUP(CONCATENATE($A67,M$1),'Session 8.2.4 PID and Services'!$B$2:$C$1284,2,FALSE)</f>
        <v>#N/A</v>
      </c>
      <c r="N67" s="36" t="e">
        <f>VLOOKUP(CONCATENATE($A67,N$1),'Session 8.2.4 PID and Services'!$B$2:$C$1284,2,FALSE)</f>
        <v>#N/A</v>
      </c>
      <c r="O67" s="36" t="e">
        <f>VLOOKUP(CONCATENATE($A67,O$1),'Session 8.2.4 PID and Services'!$B$2:$C$1284,2,FALSE)</f>
        <v>#N/A</v>
      </c>
      <c r="P67" s="36" t="e">
        <f>VLOOKUP(CONCATENATE($A67,P$1),'Session 8.2.4 PID and Services'!$B$2:$C$1284,2,FALSE)</f>
        <v>#N/A</v>
      </c>
      <c r="Q67" s="36" t="e">
        <f>VLOOKUP(CONCATENATE($A67,Q$1),'Session 8.2.4 PID and Services'!$B$2:$C$1284,2,FALSE)</f>
        <v>#N/A</v>
      </c>
      <c r="R67" s="36" t="e">
        <f>VLOOKUP(CONCATENATE($A67,R$1),'Session 8.2.4 PID and Services'!$B$2:$C$1284,2,FALSE)</f>
        <v>#N/A</v>
      </c>
      <c r="S67" s="36" t="e">
        <f>VLOOKUP(CONCATENATE($A67,S$1),'Session 8.2.4 PID and Services'!$B$2:$C$1284,2,FALSE)</f>
        <v>#N/A</v>
      </c>
      <c r="T67" s="36" t="e">
        <f>VLOOKUP(CONCATENATE($A67,T$1),'Session 8.2.4 PID and Services'!$B$2:$C$1284,2,FALSE)</f>
        <v>#N/A</v>
      </c>
      <c r="U67" s="36" t="e">
        <f>VLOOKUP(CONCATENATE($A67,U$1),'Session 8.2.4 PID and Services'!$B$2:$C$1284,2,FALSE)</f>
        <v>#N/A</v>
      </c>
    </row>
    <row r="68" spans="1:21" x14ac:dyDescent="0.25">
      <c r="A68" s="36">
        <v>394791</v>
      </c>
      <c r="B68" s="36" t="e">
        <f>VLOOKUP(CONCATENATE($A68,B$1),'Session 8.2.4 PID and Services'!$B$2:$C$1284,2,FALSE)</f>
        <v>#N/A</v>
      </c>
      <c r="C68" s="36" t="e">
        <f>VLOOKUP(CONCATENATE($A68,C$1),'Session 8.2.4 PID and Services'!$B$2:$C$1284,2,FALSE)</f>
        <v>#N/A</v>
      </c>
      <c r="D68" s="36" t="e">
        <f>VLOOKUP(CONCATENATE($A68,D$1),'Session 8.2.4 PID and Services'!$B$2:$C$1284,2,FALSE)</f>
        <v>#N/A</v>
      </c>
      <c r="E68" s="36" t="str">
        <f>VLOOKUP(CONCATENATE($A68,E$1),'Session 8.2.4 PID and Services'!$B$2:$C$1284,2,FALSE)</f>
        <v>Vitamin D3</v>
      </c>
      <c r="F68" s="36" t="str">
        <f>VLOOKUP(CONCATENATE($A68,F$1),'Session 8.2.4 PID and Services'!$B$2:$C$1284,2,FALSE)</f>
        <v>Vitamin C</v>
      </c>
      <c r="G68" s="36" t="e">
        <f>VLOOKUP(CONCATENATE($A68,G$1),'Session 8.2.4 PID and Services'!$B$2:$C$1284,2,FALSE)</f>
        <v>#N/A</v>
      </c>
      <c r="H68" s="36" t="str">
        <f>VLOOKUP(CONCATENATE($A68,H$1),'Session 8.2.4 PID and Services'!$B$2:$C$1284,2,FALSE)</f>
        <v>Vitamin B</v>
      </c>
      <c r="I68" s="36" t="e">
        <f>VLOOKUP(CONCATENATE($A68,I$1),'Session 8.2.4 PID and Services'!$B$2:$C$1284,2,FALSE)</f>
        <v>#N/A</v>
      </c>
      <c r="J68" s="36" t="e">
        <f>VLOOKUP(CONCATENATE($A68,J$1),'Session 8.2.4 PID and Services'!$B$2:$C$1284,2,FALSE)</f>
        <v>#N/A</v>
      </c>
      <c r="K68" s="36" t="str">
        <f>VLOOKUP(CONCATENATE($A68,K$1),'Session 8.2.4 PID and Services'!$B$2:$C$1284,2,FALSE)</f>
        <v>MethylPrednisolone Sodium Succinate</v>
      </c>
      <c r="L68" s="36" t="str">
        <f>VLOOKUP(CONCATENATE($A68,L$1),'Session 8.2.4 PID and Services'!$B$2:$C$1284,2,FALSE)</f>
        <v>Remdesivir</v>
      </c>
      <c r="M68" s="36" t="e">
        <f>VLOOKUP(CONCATENATE($A68,M$1),'Session 8.2.4 PID and Services'!$B$2:$C$1284,2,FALSE)</f>
        <v>#N/A</v>
      </c>
      <c r="N68" s="36" t="e">
        <f>VLOOKUP(CONCATENATE($A68,N$1),'Session 8.2.4 PID and Services'!$B$2:$C$1284,2,FALSE)</f>
        <v>#N/A</v>
      </c>
      <c r="O68" s="36" t="e">
        <f>VLOOKUP(CONCATENATE($A68,O$1),'Session 8.2.4 PID and Services'!$B$2:$C$1284,2,FALSE)</f>
        <v>#N/A</v>
      </c>
      <c r="P68" s="36" t="e">
        <f>VLOOKUP(CONCATENATE($A68,P$1),'Session 8.2.4 PID and Services'!$B$2:$C$1284,2,FALSE)</f>
        <v>#N/A</v>
      </c>
      <c r="Q68" s="36" t="e">
        <f>VLOOKUP(CONCATENATE($A68,Q$1),'Session 8.2.4 PID and Services'!$B$2:$C$1284,2,FALSE)</f>
        <v>#N/A</v>
      </c>
      <c r="R68" s="36" t="e">
        <f>VLOOKUP(CONCATENATE($A68,R$1),'Session 8.2.4 PID and Services'!$B$2:$C$1284,2,FALSE)</f>
        <v>#N/A</v>
      </c>
      <c r="S68" s="36" t="e">
        <f>VLOOKUP(CONCATENATE($A68,S$1),'Session 8.2.4 PID and Services'!$B$2:$C$1284,2,FALSE)</f>
        <v>#N/A</v>
      </c>
      <c r="T68" s="36" t="e">
        <f>VLOOKUP(CONCATENATE($A68,T$1),'Session 8.2.4 PID and Services'!$B$2:$C$1284,2,FALSE)</f>
        <v>#N/A</v>
      </c>
      <c r="U68" s="36" t="e">
        <f>VLOOKUP(CONCATENATE($A68,U$1),'Session 8.2.4 PID and Services'!$B$2:$C$1284,2,FALSE)</f>
        <v>#N/A</v>
      </c>
    </row>
    <row r="69" spans="1:21" x14ac:dyDescent="0.25">
      <c r="A69" s="36">
        <v>414343</v>
      </c>
      <c r="B69" s="36" t="e">
        <f>VLOOKUP(CONCATENATE($A69,B$1),'Session 8.2.4 PID and Services'!$B$2:$C$1284,2,FALSE)</f>
        <v>#N/A</v>
      </c>
      <c r="C69" s="36" t="e">
        <f>VLOOKUP(CONCATENATE($A69,C$1),'Session 8.2.4 PID and Services'!$B$2:$C$1284,2,FALSE)</f>
        <v>#N/A</v>
      </c>
      <c r="D69" s="36" t="e">
        <f>VLOOKUP(CONCATENATE($A69,D$1),'Session 8.2.4 PID and Services'!$B$2:$C$1284,2,FALSE)</f>
        <v>#N/A</v>
      </c>
      <c r="E69" s="36" t="e">
        <f>VLOOKUP(CONCATENATE($A69,E$1),'Session 8.2.4 PID and Services'!$B$2:$C$1284,2,FALSE)</f>
        <v>#N/A</v>
      </c>
      <c r="F69" s="36" t="e">
        <f>VLOOKUP(CONCATENATE($A69,F$1),'Session 8.2.4 PID and Services'!$B$2:$C$1284,2,FALSE)</f>
        <v>#N/A</v>
      </c>
      <c r="G69" s="36" t="e">
        <f>VLOOKUP(CONCATENATE($A69,G$1),'Session 8.2.4 PID and Services'!$B$2:$C$1284,2,FALSE)</f>
        <v>#N/A</v>
      </c>
      <c r="H69" s="36" t="str">
        <f>VLOOKUP(CONCATENATE($A69,H$1),'Session 8.2.4 PID and Services'!$B$2:$C$1284,2,FALSE)</f>
        <v>Vitamin B</v>
      </c>
      <c r="I69" s="36" t="e">
        <f>VLOOKUP(CONCATENATE($A69,I$1),'Session 8.2.4 PID and Services'!$B$2:$C$1284,2,FALSE)</f>
        <v>#N/A</v>
      </c>
      <c r="J69" s="36" t="e">
        <f>VLOOKUP(CONCATENATE($A69,J$1),'Session 8.2.4 PID and Services'!$B$2:$C$1284,2,FALSE)</f>
        <v>#N/A</v>
      </c>
      <c r="K69" s="36" t="e">
        <f>VLOOKUP(CONCATENATE($A69,K$1),'Session 8.2.4 PID and Services'!$B$2:$C$1284,2,FALSE)</f>
        <v>#N/A</v>
      </c>
      <c r="L69" s="36" t="e">
        <f>VLOOKUP(CONCATENATE($A69,L$1),'Session 8.2.4 PID and Services'!$B$2:$C$1284,2,FALSE)</f>
        <v>#N/A</v>
      </c>
      <c r="M69" s="36" t="e">
        <f>VLOOKUP(CONCATENATE($A69,M$1),'Session 8.2.4 PID and Services'!$B$2:$C$1284,2,FALSE)</f>
        <v>#N/A</v>
      </c>
      <c r="N69" s="36" t="e">
        <f>VLOOKUP(CONCATENATE($A69,N$1),'Session 8.2.4 PID and Services'!$B$2:$C$1284,2,FALSE)</f>
        <v>#N/A</v>
      </c>
      <c r="O69" s="36" t="e">
        <f>VLOOKUP(CONCATENATE($A69,O$1),'Session 8.2.4 PID and Services'!$B$2:$C$1284,2,FALSE)</f>
        <v>#N/A</v>
      </c>
      <c r="P69" s="36" t="e">
        <f>VLOOKUP(CONCATENATE($A69,P$1),'Session 8.2.4 PID and Services'!$B$2:$C$1284,2,FALSE)</f>
        <v>#N/A</v>
      </c>
      <c r="Q69" s="36" t="e">
        <f>VLOOKUP(CONCATENATE($A69,Q$1),'Session 8.2.4 PID and Services'!$B$2:$C$1284,2,FALSE)</f>
        <v>#N/A</v>
      </c>
      <c r="R69" s="36" t="e">
        <f>VLOOKUP(CONCATENATE($A69,R$1),'Session 8.2.4 PID and Services'!$B$2:$C$1284,2,FALSE)</f>
        <v>#N/A</v>
      </c>
      <c r="S69" s="36" t="e">
        <f>VLOOKUP(CONCATENATE($A69,S$1),'Session 8.2.4 PID and Services'!$B$2:$C$1284,2,FALSE)</f>
        <v>#N/A</v>
      </c>
      <c r="T69" s="36" t="e">
        <f>VLOOKUP(CONCATENATE($A69,T$1),'Session 8.2.4 PID and Services'!$B$2:$C$1284,2,FALSE)</f>
        <v>#N/A</v>
      </c>
      <c r="U69" s="36" t="e">
        <f>VLOOKUP(CONCATENATE($A69,U$1),'Session 8.2.4 PID and Services'!$B$2:$C$1284,2,FALSE)</f>
        <v>#N/A</v>
      </c>
    </row>
    <row r="70" spans="1:21" x14ac:dyDescent="0.25">
      <c r="A70" s="36">
        <v>422539</v>
      </c>
      <c r="B70" s="36" t="e">
        <f>VLOOKUP(CONCATENATE($A70,B$1),'Session 8.2.4 PID and Services'!$B$2:$C$1284,2,FALSE)</f>
        <v>#N/A</v>
      </c>
      <c r="C70" s="36" t="e">
        <f>VLOOKUP(CONCATENATE($A70,C$1),'Session 8.2.4 PID and Services'!$B$2:$C$1284,2,FALSE)</f>
        <v>#N/A</v>
      </c>
      <c r="D70" s="36" t="e">
        <f>VLOOKUP(CONCATENATE($A70,D$1),'Session 8.2.4 PID and Services'!$B$2:$C$1284,2,FALSE)</f>
        <v>#N/A</v>
      </c>
      <c r="E70" s="36" t="str">
        <f>VLOOKUP(CONCATENATE($A70,E$1),'Session 8.2.4 PID and Services'!$B$2:$C$1284,2,FALSE)</f>
        <v>Vitamin D3</v>
      </c>
      <c r="F70" s="36" t="str">
        <f>VLOOKUP(CONCATENATE($A70,F$1),'Session 8.2.4 PID and Services'!$B$2:$C$1284,2,FALSE)</f>
        <v>Vitamin C</v>
      </c>
      <c r="G70" s="36" t="e">
        <f>VLOOKUP(CONCATENATE($A70,G$1),'Session 8.2.4 PID and Services'!$B$2:$C$1284,2,FALSE)</f>
        <v>#N/A</v>
      </c>
      <c r="H70" s="36" t="e">
        <f>VLOOKUP(CONCATENATE($A70,H$1),'Session 8.2.4 PID and Services'!$B$2:$C$1284,2,FALSE)</f>
        <v>#N/A</v>
      </c>
      <c r="I70" s="36" t="e">
        <f>VLOOKUP(CONCATENATE($A70,I$1),'Session 8.2.4 PID and Services'!$B$2:$C$1284,2,FALSE)</f>
        <v>#N/A</v>
      </c>
      <c r="J70" s="36" t="e">
        <f>VLOOKUP(CONCATENATE($A70,J$1),'Session 8.2.4 PID and Services'!$B$2:$C$1284,2,FALSE)</f>
        <v>#N/A</v>
      </c>
      <c r="K70" s="36" t="str">
        <f>VLOOKUP(CONCATENATE($A70,K$1),'Session 8.2.4 PID and Services'!$B$2:$C$1284,2,FALSE)</f>
        <v>MethylPrednisolone Sodium Succinate</v>
      </c>
      <c r="L70" s="36" t="str">
        <f>VLOOKUP(CONCATENATE($A70,L$1),'Session 8.2.4 PID and Services'!$B$2:$C$1284,2,FALSE)</f>
        <v>Remdesivir</v>
      </c>
      <c r="M70" s="36" t="e">
        <f>VLOOKUP(CONCATENATE($A70,M$1),'Session 8.2.4 PID and Services'!$B$2:$C$1284,2,FALSE)</f>
        <v>#N/A</v>
      </c>
      <c r="N70" s="36" t="e">
        <f>VLOOKUP(CONCATENATE($A70,N$1),'Session 8.2.4 PID and Services'!$B$2:$C$1284,2,FALSE)</f>
        <v>#N/A</v>
      </c>
      <c r="O70" s="36" t="str">
        <f>VLOOKUP(CONCATENATE($A70,O$1),'Session 8.2.4 PID and Services'!$B$2:$C$1284,2,FALSE)</f>
        <v>Favipiravir</v>
      </c>
      <c r="P70" s="36" t="e">
        <f>VLOOKUP(CONCATENATE($A70,P$1),'Session 8.2.4 PID and Services'!$B$2:$C$1284,2,FALSE)</f>
        <v>#N/A</v>
      </c>
      <c r="Q70" s="36" t="e">
        <f>VLOOKUP(CONCATENATE($A70,Q$1),'Session 8.2.4 PID and Services'!$B$2:$C$1284,2,FALSE)</f>
        <v>#N/A</v>
      </c>
      <c r="R70" s="36" t="e">
        <f>VLOOKUP(CONCATENATE($A70,R$1),'Session 8.2.4 PID and Services'!$B$2:$C$1284,2,FALSE)</f>
        <v>#N/A</v>
      </c>
      <c r="S70" s="36" t="e">
        <f>VLOOKUP(CONCATENATE($A70,S$1),'Session 8.2.4 PID and Services'!$B$2:$C$1284,2,FALSE)</f>
        <v>#N/A</v>
      </c>
      <c r="T70" s="36" t="e">
        <f>VLOOKUP(CONCATENATE($A70,T$1),'Session 8.2.4 PID and Services'!$B$2:$C$1284,2,FALSE)</f>
        <v>#N/A</v>
      </c>
      <c r="U70" s="36" t="e">
        <f>VLOOKUP(CONCATENATE($A70,U$1),'Session 8.2.4 PID and Services'!$B$2:$C$1284,2,FALSE)</f>
        <v>#N/A</v>
      </c>
    </row>
    <row r="71" spans="1:21" x14ac:dyDescent="0.25">
      <c r="A71" s="36">
        <v>429032</v>
      </c>
      <c r="B71" s="36" t="str">
        <f>VLOOKUP(CONCATENATE($A71,B$1),'Session 8.2.4 PID and Services'!$B$2:$C$1284,2,FALSE)</f>
        <v>Ventilator</v>
      </c>
      <c r="C71" s="36" t="str">
        <f>VLOOKUP(CONCATENATE($A71,C$1),'Session 8.2.4 PID and Services'!$B$2:$C$1284,2,FALSE)</f>
        <v>ALBUMIN</v>
      </c>
      <c r="D71" s="36" t="e">
        <f>VLOOKUP(CONCATENATE($A71,D$1),'Session 8.2.4 PID and Services'!$B$2:$C$1284,2,FALSE)</f>
        <v>#N/A</v>
      </c>
      <c r="E71" s="36" t="e">
        <f>VLOOKUP(CONCATENATE($A71,E$1),'Session 8.2.4 PID and Services'!$B$2:$C$1284,2,FALSE)</f>
        <v>#N/A</v>
      </c>
      <c r="F71" s="36" t="e">
        <f>VLOOKUP(CONCATENATE($A71,F$1),'Session 8.2.4 PID and Services'!$B$2:$C$1284,2,FALSE)</f>
        <v>#N/A</v>
      </c>
      <c r="G71" s="36" t="str">
        <f>VLOOKUP(CONCATENATE($A71,G$1),'Session 8.2.4 PID and Services'!$B$2:$C$1284,2,FALSE)</f>
        <v>Ulinastatin</v>
      </c>
      <c r="H71" s="36" t="e">
        <f>VLOOKUP(CONCATENATE($A71,H$1),'Session 8.2.4 PID and Services'!$B$2:$C$1284,2,FALSE)</f>
        <v>#N/A</v>
      </c>
      <c r="I71" s="36" t="e">
        <f>VLOOKUP(CONCATENATE($A71,I$1),'Session 8.2.4 PID and Services'!$B$2:$C$1284,2,FALSE)</f>
        <v>#N/A</v>
      </c>
      <c r="J71" s="36" t="e">
        <f>VLOOKUP(CONCATENATE($A71,J$1),'Session 8.2.4 PID and Services'!$B$2:$C$1284,2,FALSE)</f>
        <v>#N/A</v>
      </c>
      <c r="K71" s="36" t="e">
        <f>VLOOKUP(CONCATENATE($A71,K$1),'Session 8.2.4 PID and Services'!$B$2:$C$1284,2,FALSE)</f>
        <v>#N/A</v>
      </c>
      <c r="L71" s="36" t="e">
        <f>VLOOKUP(CONCATENATE($A71,L$1),'Session 8.2.4 PID and Services'!$B$2:$C$1284,2,FALSE)</f>
        <v>#N/A</v>
      </c>
      <c r="M71" s="36" t="e">
        <f>VLOOKUP(CONCATENATE($A71,M$1),'Session 8.2.4 PID and Services'!$B$2:$C$1284,2,FALSE)</f>
        <v>#N/A</v>
      </c>
      <c r="N71" s="36" t="e">
        <f>VLOOKUP(CONCATENATE($A71,N$1),'Session 8.2.4 PID and Services'!$B$2:$C$1284,2,FALSE)</f>
        <v>#N/A</v>
      </c>
      <c r="O71" s="36" t="e">
        <f>VLOOKUP(CONCATENATE($A71,O$1),'Session 8.2.4 PID and Services'!$B$2:$C$1284,2,FALSE)</f>
        <v>#N/A</v>
      </c>
      <c r="P71" s="36" t="e">
        <f>VLOOKUP(CONCATENATE($A71,P$1),'Session 8.2.4 PID and Services'!$B$2:$C$1284,2,FALSE)</f>
        <v>#N/A</v>
      </c>
      <c r="Q71" s="36" t="e">
        <f>VLOOKUP(CONCATENATE($A71,Q$1),'Session 8.2.4 PID and Services'!$B$2:$C$1284,2,FALSE)</f>
        <v>#N/A</v>
      </c>
      <c r="R71" s="36" t="e">
        <f>VLOOKUP(CONCATENATE($A71,R$1),'Session 8.2.4 PID and Services'!$B$2:$C$1284,2,FALSE)</f>
        <v>#N/A</v>
      </c>
      <c r="S71" s="36" t="e">
        <f>VLOOKUP(CONCATENATE($A71,S$1),'Session 8.2.4 PID and Services'!$B$2:$C$1284,2,FALSE)</f>
        <v>#N/A</v>
      </c>
      <c r="T71" s="36" t="e">
        <f>VLOOKUP(CONCATENATE($A71,T$1),'Session 8.2.4 PID and Services'!$B$2:$C$1284,2,FALSE)</f>
        <v>#N/A</v>
      </c>
      <c r="U71" s="36" t="e">
        <f>VLOOKUP(CONCATENATE($A71,U$1),'Session 8.2.4 PID and Services'!$B$2:$C$1284,2,FALSE)</f>
        <v>#N/A</v>
      </c>
    </row>
    <row r="72" spans="1:21" x14ac:dyDescent="0.25">
      <c r="A72" s="36">
        <v>435283</v>
      </c>
      <c r="B72" s="36" t="e">
        <f>VLOOKUP(CONCATENATE($A72,B$1),'Session 8.2.4 PID and Services'!$B$2:$C$1284,2,FALSE)</f>
        <v>#N/A</v>
      </c>
      <c r="C72" s="36" t="e">
        <f>VLOOKUP(CONCATENATE($A72,C$1),'Session 8.2.4 PID and Services'!$B$2:$C$1284,2,FALSE)</f>
        <v>#N/A</v>
      </c>
      <c r="D72" s="36" t="e">
        <f>VLOOKUP(CONCATENATE($A72,D$1),'Session 8.2.4 PID and Services'!$B$2:$C$1284,2,FALSE)</f>
        <v>#N/A</v>
      </c>
      <c r="E72" s="36" t="e">
        <f>VLOOKUP(CONCATENATE($A72,E$1),'Session 8.2.4 PID and Services'!$B$2:$C$1284,2,FALSE)</f>
        <v>#N/A</v>
      </c>
      <c r="F72" s="36" t="e">
        <f>VLOOKUP(CONCATENATE($A72,F$1),'Session 8.2.4 PID and Services'!$B$2:$C$1284,2,FALSE)</f>
        <v>#N/A</v>
      </c>
      <c r="G72" s="36" t="e">
        <f>VLOOKUP(CONCATENATE($A72,G$1),'Session 8.2.4 PID and Services'!$B$2:$C$1284,2,FALSE)</f>
        <v>#N/A</v>
      </c>
      <c r="H72" s="36" t="e">
        <f>VLOOKUP(CONCATENATE($A72,H$1),'Session 8.2.4 PID and Services'!$B$2:$C$1284,2,FALSE)</f>
        <v>#N/A</v>
      </c>
      <c r="I72" s="36" t="e">
        <f>VLOOKUP(CONCATENATE($A72,I$1),'Session 8.2.4 PID and Services'!$B$2:$C$1284,2,FALSE)</f>
        <v>#N/A</v>
      </c>
      <c r="J72" s="36" t="e">
        <f>VLOOKUP(CONCATENATE($A72,J$1),'Session 8.2.4 PID and Services'!$B$2:$C$1284,2,FALSE)</f>
        <v>#N/A</v>
      </c>
      <c r="K72" s="36" t="e">
        <f>VLOOKUP(CONCATENATE($A72,K$1),'Session 8.2.4 PID and Services'!$B$2:$C$1284,2,FALSE)</f>
        <v>#N/A</v>
      </c>
      <c r="L72" s="36" t="e">
        <f>VLOOKUP(CONCATENATE($A72,L$1),'Session 8.2.4 PID and Services'!$B$2:$C$1284,2,FALSE)</f>
        <v>#N/A</v>
      </c>
      <c r="M72" s="36" t="e">
        <f>VLOOKUP(CONCATENATE($A72,M$1),'Session 8.2.4 PID and Services'!$B$2:$C$1284,2,FALSE)</f>
        <v>#N/A</v>
      </c>
      <c r="N72" s="36" t="e">
        <f>VLOOKUP(CONCATENATE($A72,N$1),'Session 8.2.4 PID and Services'!$B$2:$C$1284,2,FALSE)</f>
        <v>#N/A</v>
      </c>
      <c r="O72" s="36" t="e">
        <f>VLOOKUP(CONCATENATE($A72,O$1),'Session 8.2.4 PID and Services'!$B$2:$C$1284,2,FALSE)</f>
        <v>#N/A</v>
      </c>
      <c r="P72" s="36" t="e">
        <f>VLOOKUP(CONCATENATE($A72,P$1),'Session 8.2.4 PID and Services'!$B$2:$C$1284,2,FALSE)</f>
        <v>#N/A</v>
      </c>
      <c r="Q72" s="36" t="e">
        <f>VLOOKUP(CONCATENATE($A72,Q$1),'Session 8.2.4 PID and Services'!$B$2:$C$1284,2,FALSE)</f>
        <v>#N/A</v>
      </c>
      <c r="R72" s="36" t="e">
        <f>VLOOKUP(CONCATENATE($A72,R$1),'Session 8.2.4 PID and Services'!$B$2:$C$1284,2,FALSE)</f>
        <v>#N/A</v>
      </c>
      <c r="S72" s="36" t="e">
        <f>VLOOKUP(CONCATENATE($A72,S$1),'Session 8.2.4 PID and Services'!$B$2:$C$1284,2,FALSE)</f>
        <v>#N/A</v>
      </c>
      <c r="T72" s="36" t="e">
        <f>VLOOKUP(CONCATENATE($A72,T$1),'Session 8.2.4 PID and Services'!$B$2:$C$1284,2,FALSE)</f>
        <v>#N/A</v>
      </c>
      <c r="U72" s="36" t="e">
        <f>VLOOKUP(CONCATENATE($A72,U$1),'Session 8.2.4 PID and Services'!$B$2:$C$1284,2,FALSE)</f>
        <v>#N/A</v>
      </c>
    </row>
    <row r="73" spans="1:21" x14ac:dyDescent="0.25">
      <c r="A73" s="36">
        <v>462046</v>
      </c>
      <c r="B73" s="36" t="str">
        <f>VLOOKUP(CONCATENATE($A73,B$1),'Session 8.2.4 PID and Services'!$B$2:$C$1284,2,FALSE)</f>
        <v>Ventilator</v>
      </c>
      <c r="C73" s="36" t="str">
        <f>VLOOKUP(CONCATENATE($A73,C$1),'Session 8.2.4 PID and Services'!$B$2:$C$1284,2,FALSE)</f>
        <v>ALBUMIN</v>
      </c>
      <c r="D73" s="36" t="e">
        <f>VLOOKUP(CONCATENATE($A73,D$1),'Session 8.2.4 PID and Services'!$B$2:$C$1284,2,FALSE)</f>
        <v>#N/A</v>
      </c>
      <c r="E73" s="36" t="str">
        <f>VLOOKUP(CONCATENATE($A73,E$1),'Session 8.2.4 PID and Services'!$B$2:$C$1284,2,FALSE)</f>
        <v>Vitamin D3</v>
      </c>
      <c r="F73" s="36" t="e">
        <f>VLOOKUP(CONCATENATE($A73,F$1),'Session 8.2.4 PID and Services'!$B$2:$C$1284,2,FALSE)</f>
        <v>#N/A</v>
      </c>
      <c r="G73" s="36" t="e">
        <f>VLOOKUP(CONCATENATE($A73,G$1),'Session 8.2.4 PID and Services'!$B$2:$C$1284,2,FALSE)</f>
        <v>#N/A</v>
      </c>
      <c r="H73" s="36" t="e">
        <f>VLOOKUP(CONCATENATE($A73,H$1),'Session 8.2.4 PID and Services'!$B$2:$C$1284,2,FALSE)</f>
        <v>#N/A</v>
      </c>
      <c r="I73" s="36" t="e">
        <f>VLOOKUP(CONCATENATE($A73,I$1),'Session 8.2.4 PID and Services'!$B$2:$C$1284,2,FALSE)</f>
        <v>#N/A</v>
      </c>
      <c r="J73" s="36" t="e">
        <f>VLOOKUP(CONCATENATE($A73,J$1),'Session 8.2.4 PID and Services'!$B$2:$C$1284,2,FALSE)</f>
        <v>#N/A</v>
      </c>
      <c r="K73" s="36" t="str">
        <f>VLOOKUP(CONCATENATE($A73,K$1),'Session 8.2.4 PID and Services'!$B$2:$C$1284,2,FALSE)</f>
        <v>MethylPrednisolone Sodium Succinate</v>
      </c>
      <c r="L73" s="36" t="str">
        <f>VLOOKUP(CONCATENATE($A73,L$1),'Session 8.2.4 PID and Services'!$B$2:$C$1284,2,FALSE)</f>
        <v>Remdesivir</v>
      </c>
      <c r="M73" s="36" t="e">
        <f>VLOOKUP(CONCATENATE($A73,M$1),'Session 8.2.4 PID and Services'!$B$2:$C$1284,2,FALSE)</f>
        <v>#N/A</v>
      </c>
      <c r="N73" s="36" t="e">
        <f>VLOOKUP(CONCATENATE($A73,N$1),'Session 8.2.4 PID and Services'!$B$2:$C$1284,2,FALSE)</f>
        <v>#N/A</v>
      </c>
      <c r="O73" s="36" t="e">
        <f>VLOOKUP(CONCATENATE($A73,O$1),'Session 8.2.4 PID and Services'!$B$2:$C$1284,2,FALSE)</f>
        <v>#N/A</v>
      </c>
      <c r="P73" s="36" t="str">
        <f>VLOOKUP(CONCATENATE($A73,P$1),'Session 8.2.4 PID and Services'!$B$2:$C$1284,2,FALSE)</f>
        <v>Plasma Therapy</v>
      </c>
      <c r="Q73" s="36" t="e">
        <f>VLOOKUP(CONCATENATE($A73,Q$1),'Session 8.2.4 PID and Services'!$B$2:$C$1284,2,FALSE)</f>
        <v>#N/A</v>
      </c>
      <c r="R73" s="36" t="e">
        <f>VLOOKUP(CONCATENATE($A73,R$1),'Session 8.2.4 PID and Services'!$B$2:$C$1284,2,FALSE)</f>
        <v>#N/A</v>
      </c>
      <c r="S73" s="36" t="e">
        <f>VLOOKUP(CONCATENATE($A73,S$1),'Session 8.2.4 PID and Services'!$B$2:$C$1284,2,FALSE)</f>
        <v>#N/A</v>
      </c>
      <c r="T73" s="36" t="e">
        <f>VLOOKUP(CONCATENATE($A73,T$1),'Session 8.2.4 PID and Services'!$B$2:$C$1284,2,FALSE)</f>
        <v>#N/A</v>
      </c>
      <c r="U73" s="36" t="e">
        <f>VLOOKUP(CONCATENATE($A73,U$1),'Session 8.2.4 PID and Services'!$B$2:$C$1284,2,FALSE)</f>
        <v>#N/A</v>
      </c>
    </row>
    <row r="74" spans="1:21" x14ac:dyDescent="0.25">
      <c r="A74" s="36">
        <v>471466</v>
      </c>
      <c r="B74" s="36" t="e">
        <f>VLOOKUP(CONCATENATE($A74,B$1),'Session 8.2.4 PID and Services'!$B$2:$C$1284,2,FALSE)</f>
        <v>#N/A</v>
      </c>
      <c r="C74" s="36" t="e">
        <f>VLOOKUP(CONCATENATE($A74,C$1),'Session 8.2.4 PID and Services'!$B$2:$C$1284,2,FALSE)</f>
        <v>#N/A</v>
      </c>
      <c r="D74" s="36" t="e">
        <f>VLOOKUP(CONCATENATE($A74,D$1),'Session 8.2.4 PID and Services'!$B$2:$C$1284,2,FALSE)</f>
        <v>#N/A</v>
      </c>
      <c r="E74" s="36" t="str">
        <f>VLOOKUP(CONCATENATE($A74,E$1),'Session 8.2.4 PID and Services'!$B$2:$C$1284,2,FALSE)</f>
        <v>Vitamin D3</v>
      </c>
      <c r="F74" s="36" t="str">
        <f>VLOOKUP(CONCATENATE($A74,F$1),'Session 8.2.4 PID and Services'!$B$2:$C$1284,2,FALSE)</f>
        <v>Vitamin C</v>
      </c>
      <c r="G74" s="36" t="e">
        <f>VLOOKUP(CONCATENATE($A74,G$1),'Session 8.2.4 PID and Services'!$B$2:$C$1284,2,FALSE)</f>
        <v>#N/A</v>
      </c>
      <c r="H74" s="36" t="str">
        <f>VLOOKUP(CONCATENATE($A74,H$1),'Session 8.2.4 PID and Services'!$B$2:$C$1284,2,FALSE)</f>
        <v>Vitamin B</v>
      </c>
      <c r="I74" s="36" t="e">
        <f>VLOOKUP(CONCATENATE($A74,I$1),'Session 8.2.4 PID and Services'!$B$2:$C$1284,2,FALSE)</f>
        <v>#N/A</v>
      </c>
      <c r="J74" s="36" t="e">
        <f>VLOOKUP(CONCATENATE($A74,J$1),'Session 8.2.4 PID and Services'!$B$2:$C$1284,2,FALSE)</f>
        <v>#N/A</v>
      </c>
      <c r="K74" s="36" t="str">
        <f>VLOOKUP(CONCATENATE($A74,K$1),'Session 8.2.4 PID and Services'!$B$2:$C$1284,2,FALSE)</f>
        <v>MethylPrednisolone Sodium Succinate</v>
      </c>
      <c r="L74" s="36" t="e">
        <f>VLOOKUP(CONCATENATE($A74,L$1),'Session 8.2.4 PID and Services'!$B$2:$C$1284,2,FALSE)</f>
        <v>#N/A</v>
      </c>
      <c r="M74" s="36" t="e">
        <f>VLOOKUP(CONCATENATE($A74,M$1),'Session 8.2.4 PID and Services'!$B$2:$C$1284,2,FALSE)</f>
        <v>#N/A</v>
      </c>
      <c r="N74" s="36" t="e">
        <f>VLOOKUP(CONCATENATE($A74,N$1),'Session 8.2.4 PID and Services'!$B$2:$C$1284,2,FALSE)</f>
        <v>#N/A</v>
      </c>
      <c r="O74" s="36" t="e">
        <f>VLOOKUP(CONCATENATE($A74,O$1),'Session 8.2.4 PID and Services'!$B$2:$C$1284,2,FALSE)</f>
        <v>#N/A</v>
      </c>
      <c r="P74" s="36" t="e">
        <f>VLOOKUP(CONCATENATE($A74,P$1),'Session 8.2.4 PID and Services'!$B$2:$C$1284,2,FALSE)</f>
        <v>#N/A</v>
      </c>
      <c r="Q74" s="36" t="e">
        <f>VLOOKUP(CONCATENATE($A74,Q$1),'Session 8.2.4 PID and Services'!$B$2:$C$1284,2,FALSE)</f>
        <v>#N/A</v>
      </c>
      <c r="R74" s="36" t="e">
        <f>VLOOKUP(CONCATENATE($A74,R$1),'Session 8.2.4 PID and Services'!$B$2:$C$1284,2,FALSE)</f>
        <v>#N/A</v>
      </c>
      <c r="S74" s="36" t="e">
        <f>VLOOKUP(CONCATENATE($A74,S$1),'Session 8.2.4 PID and Services'!$B$2:$C$1284,2,FALSE)</f>
        <v>#N/A</v>
      </c>
      <c r="T74" s="36" t="e">
        <f>VLOOKUP(CONCATENATE($A74,T$1),'Session 8.2.4 PID and Services'!$B$2:$C$1284,2,FALSE)</f>
        <v>#N/A</v>
      </c>
      <c r="U74" s="36" t="e">
        <f>VLOOKUP(CONCATENATE($A74,U$1),'Session 8.2.4 PID and Services'!$B$2:$C$1284,2,FALSE)</f>
        <v>#N/A</v>
      </c>
    </row>
    <row r="75" spans="1:21" x14ac:dyDescent="0.25">
      <c r="A75" s="36">
        <v>473473</v>
      </c>
      <c r="B75" s="36" t="e">
        <f>VLOOKUP(CONCATENATE($A75,B$1),'Session 8.2.4 PID and Services'!$B$2:$C$1284,2,FALSE)</f>
        <v>#N/A</v>
      </c>
      <c r="C75" s="36" t="e">
        <f>VLOOKUP(CONCATENATE($A75,C$1),'Session 8.2.4 PID and Services'!$B$2:$C$1284,2,FALSE)</f>
        <v>#N/A</v>
      </c>
      <c r="D75" s="36" t="e">
        <f>VLOOKUP(CONCATENATE($A75,D$1),'Session 8.2.4 PID and Services'!$B$2:$C$1284,2,FALSE)</f>
        <v>#N/A</v>
      </c>
      <c r="E75" s="36" t="str">
        <f>VLOOKUP(CONCATENATE($A75,E$1),'Session 8.2.4 PID and Services'!$B$2:$C$1284,2,FALSE)</f>
        <v>Vitamin D3</v>
      </c>
      <c r="F75" s="36" t="str">
        <f>VLOOKUP(CONCATENATE($A75,F$1),'Session 8.2.4 PID and Services'!$B$2:$C$1284,2,FALSE)</f>
        <v>Vitamin C</v>
      </c>
      <c r="G75" s="36" t="e">
        <f>VLOOKUP(CONCATENATE($A75,G$1),'Session 8.2.4 PID and Services'!$B$2:$C$1284,2,FALSE)</f>
        <v>#N/A</v>
      </c>
      <c r="H75" s="36" t="str">
        <f>VLOOKUP(CONCATENATE($A75,H$1),'Session 8.2.4 PID and Services'!$B$2:$C$1284,2,FALSE)</f>
        <v>Vitamin B</v>
      </c>
      <c r="I75" s="36" t="e">
        <f>VLOOKUP(CONCATENATE($A75,I$1),'Session 8.2.4 PID and Services'!$B$2:$C$1284,2,FALSE)</f>
        <v>#N/A</v>
      </c>
      <c r="J75" s="36" t="e">
        <f>VLOOKUP(CONCATENATE($A75,J$1),'Session 8.2.4 PID and Services'!$B$2:$C$1284,2,FALSE)</f>
        <v>#N/A</v>
      </c>
      <c r="K75" s="36" t="str">
        <f>VLOOKUP(CONCATENATE($A75,K$1),'Session 8.2.4 PID and Services'!$B$2:$C$1284,2,FALSE)</f>
        <v>MethylPrednisolone Sodium Succinate</v>
      </c>
      <c r="L75" s="36" t="str">
        <f>VLOOKUP(CONCATENATE($A75,L$1),'Session 8.2.4 PID and Services'!$B$2:$C$1284,2,FALSE)</f>
        <v>Remdesivir</v>
      </c>
      <c r="M75" s="36" t="e">
        <f>VLOOKUP(CONCATENATE($A75,M$1),'Session 8.2.4 PID and Services'!$B$2:$C$1284,2,FALSE)</f>
        <v>#N/A</v>
      </c>
      <c r="N75" s="36" t="e">
        <f>VLOOKUP(CONCATENATE($A75,N$1),'Session 8.2.4 PID and Services'!$B$2:$C$1284,2,FALSE)</f>
        <v>#N/A</v>
      </c>
      <c r="O75" s="36" t="e">
        <f>VLOOKUP(CONCATENATE($A75,O$1),'Session 8.2.4 PID and Services'!$B$2:$C$1284,2,FALSE)</f>
        <v>#N/A</v>
      </c>
      <c r="P75" s="36" t="e">
        <f>VLOOKUP(CONCATENATE($A75,P$1),'Session 8.2.4 PID and Services'!$B$2:$C$1284,2,FALSE)</f>
        <v>#N/A</v>
      </c>
      <c r="Q75" s="36" t="e">
        <f>VLOOKUP(CONCATENATE($A75,Q$1),'Session 8.2.4 PID and Services'!$B$2:$C$1284,2,FALSE)</f>
        <v>#N/A</v>
      </c>
      <c r="R75" s="36" t="e">
        <f>VLOOKUP(CONCATENATE($A75,R$1),'Session 8.2.4 PID and Services'!$B$2:$C$1284,2,FALSE)</f>
        <v>#N/A</v>
      </c>
      <c r="S75" s="36" t="e">
        <f>VLOOKUP(CONCATENATE($A75,S$1),'Session 8.2.4 PID and Services'!$B$2:$C$1284,2,FALSE)</f>
        <v>#N/A</v>
      </c>
      <c r="T75" s="36" t="e">
        <f>VLOOKUP(CONCATENATE($A75,T$1),'Session 8.2.4 PID and Services'!$B$2:$C$1284,2,FALSE)</f>
        <v>#N/A</v>
      </c>
      <c r="U75" s="36" t="e">
        <f>VLOOKUP(CONCATENATE($A75,U$1),'Session 8.2.4 PID and Services'!$B$2:$C$1284,2,FALSE)</f>
        <v>#N/A</v>
      </c>
    </row>
    <row r="76" spans="1:21" x14ac:dyDescent="0.25">
      <c r="A76" s="36">
        <v>520249</v>
      </c>
      <c r="B76" s="36" t="e">
        <f>VLOOKUP(CONCATENATE($A76,B$1),'Session 8.2.4 PID and Services'!$B$2:$C$1284,2,FALSE)</f>
        <v>#N/A</v>
      </c>
      <c r="C76" s="36" t="e">
        <f>VLOOKUP(CONCATENATE($A76,C$1),'Session 8.2.4 PID and Services'!$B$2:$C$1284,2,FALSE)</f>
        <v>#N/A</v>
      </c>
      <c r="D76" s="36" t="e">
        <f>VLOOKUP(CONCATENATE($A76,D$1),'Session 8.2.4 PID and Services'!$B$2:$C$1284,2,FALSE)</f>
        <v>#N/A</v>
      </c>
      <c r="E76" s="36" t="str">
        <f>VLOOKUP(CONCATENATE($A76,E$1),'Session 8.2.4 PID and Services'!$B$2:$C$1284,2,FALSE)</f>
        <v>Vitamin D3</v>
      </c>
      <c r="F76" s="36" t="str">
        <f>VLOOKUP(CONCATENATE($A76,F$1),'Session 8.2.4 PID and Services'!$B$2:$C$1284,2,FALSE)</f>
        <v>Vitamin C</v>
      </c>
      <c r="G76" s="36" t="e">
        <f>VLOOKUP(CONCATENATE($A76,G$1),'Session 8.2.4 PID and Services'!$B$2:$C$1284,2,FALSE)</f>
        <v>#N/A</v>
      </c>
      <c r="H76" s="36" t="str">
        <f>VLOOKUP(CONCATENATE($A76,H$1),'Session 8.2.4 PID and Services'!$B$2:$C$1284,2,FALSE)</f>
        <v>Vitamin B</v>
      </c>
      <c r="I76" s="36" t="e">
        <f>VLOOKUP(CONCATENATE($A76,I$1),'Session 8.2.4 PID and Services'!$B$2:$C$1284,2,FALSE)</f>
        <v>#N/A</v>
      </c>
      <c r="J76" s="36" t="e">
        <f>VLOOKUP(CONCATENATE($A76,J$1),'Session 8.2.4 PID and Services'!$B$2:$C$1284,2,FALSE)</f>
        <v>#N/A</v>
      </c>
      <c r="K76" s="36" t="str">
        <f>VLOOKUP(CONCATENATE($A76,K$1),'Session 8.2.4 PID and Services'!$B$2:$C$1284,2,FALSE)</f>
        <v>MethylPrednisolone Sodium Succinate</v>
      </c>
      <c r="L76" s="36" t="str">
        <f>VLOOKUP(CONCATENATE($A76,L$1),'Session 8.2.4 PID and Services'!$B$2:$C$1284,2,FALSE)</f>
        <v>Remdesivir</v>
      </c>
      <c r="M76" s="36" t="e">
        <f>VLOOKUP(CONCATENATE($A76,M$1),'Session 8.2.4 PID and Services'!$B$2:$C$1284,2,FALSE)</f>
        <v>#N/A</v>
      </c>
      <c r="N76" s="36" t="str">
        <f>VLOOKUP(CONCATENATE($A76,N$1),'Session 8.2.4 PID and Services'!$B$2:$C$1284,2,FALSE)</f>
        <v>Methylprednisolone Acetate</v>
      </c>
      <c r="O76" s="36" t="e">
        <f>VLOOKUP(CONCATENATE($A76,O$1),'Session 8.2.4 PID and Services'!$B$2:$C$1284,2,FALSE)</f>
        <v>#N/A</v>
      </c>
      <c r="P76" s="36" t="e">
        <f>VLOOKUP(CONCATENATE($A76,P$1),'Session 8.2.4 PID and Services'!$B$2:$C$1284,2,FALSE)</f>
        <v>#N/A</v>
      </c>
      <c r="Q76" s="36" t="e">
        <f>VLOOKUP(CONCATENATE($A76,Q$1),'Session 8.2.4 PID and Services'!$B$2:$C$1284,2,FALSE)</f>
        <v>#N/A</v>
      </c>
      <c r="R76" s="36" t="e">
        <f>VLOOKUP(CONCATENATE($A76,R$1),'Session 8.2.4 PID and Services'!$B$2:$C$1284,2,FALSE)</f>
        <v>#N/A</v>
      </c>
      <c r="S76" s="36" t="e">
        <f>VLOOKUP(CONCATENATE($A76,S$1),'Session 8.2.4 PID and Services'!$B$2:$C$1284,2,FALSE)</f>
        <v>#N/A</v>
      </c>
      <c r="T76" s="36" t="e">
        <f>VLOOKUP(CONCATENATE($A76,T$1),'Session 8.2.4 PID and Services'!$B$2:$C$1284,2,FALSE)</f>
        <v>#N/A</v>
      </c>
      <c r="U76" s="36" t="e">
        <f>VLOOKUP(CONCATENATE($A76,U$1),'Session 8.2.4 PID and Services'!$B$2:$C$1284,2,FALSE)</f>
        <v>#N/A</v>
      </c>
    </row>
    <row r="77" spans="1:21" x14ac:dyDescent="0.25">
      <c r="A77" s="36">
        <v>526020</v>
      </c>
      <c r="B77" s="36" t="e">
        <f>VLOOKUP(CONCATENATE($A77,B$1),'Session 8.2.4 PID and Services'!$B$2:$C$1284,2,FALSE)</f>
        <v>#N/A</v>
      </c>
      <c r="C77" s="36" t="str">
        <f>VLOOKUP(CONCATENATE($A77,C$1),'Session 8.2.4 PID and Services'!$B$2:$C$1284,2,FALSE)</f>
        <v>ALBUMIN</v>
      </c>
      <c r="D77" s="36" t="e">
        <f>VLOOKUP(CONCATENATE($A77,D$1),'Session 8.2.4 PID and Services'!$B$2:$C$1284,2,FALSE)</f>
        <v>#N/A</v>
      </c>
      <c r="E77" s="36" t="str">
        <f>VLOOKUP(CONCATENATE($A77,E$1),'Session 8.2.4 PID and Services'!$B$2:$C$1284,2,FALSE)</f>
        <v>Vitamin D3</v>
      </c>
      <c r="F77" s="36" t="str">
        <f>VLOOKUP(CONCATENATE($A77,F$1),'Session 8.2.4 PID and Services'!$B$2:$C$1284,2,FALSE)</f>
        <v>Vitamin C</v>
      </c>
      <c r="G77" s="36" t="e">
        <f>VLOOKUP(CONCATENATE($A77,G$1),'Session 8.2.4 PID and Services'!$B$2:$C$1284,2,FALSE)</f>
        <v>#N/A</v>
      </c>
      <c r="H77" s="36" t="str">
        <f>VLOOKUP(CONCATENATE($A77,H$1),'Session 8.2.4 PID and Services'!$B$2:$C$1284,2,FALSE)</f>
        <v>Vitamin B</v>
      </c>
      <c r="I77" s="36" t="str">
        <f>VLOOKUP(CONCATENATE($A77,I$1),'Session 8.2.4 PID and Services'!$B$2:$C$1284,2,FALSE)</f>
        <v>High Flow Nasal Catheter</v>
      </c>
      <c r="J77" s="36" t="e">
        <f>VLOOKUP(CONCATENATE($A77,J$1),'Session 8.2.4 PID and Services'!$B$2:$C$1284,2,FALSE)</f>
        <v>#N/A</v>
      </c>
      <c r="K77" s="36" t="str">
        <f>VLOOKUP(CONCATENATE($A77,K$1),'Session 8.2.4 PID and Services'!$B$2:$C$1284,2,FALSE)</f>
        <v>MethylPrednisolone Sodium Succinate</v>
      </c>
      <c r="L77" s="36" t="e">
        <f>VLOOKUP(CONCATENATE($A77,L$1),'Session 8.2.4 PID and Services'!$B$2:$C$1284,2,FALSE)</f>
        <v>#N/A</v>
      </c>
      <c r="M77" s="36" t="str">
        <f>VLOOKUP(CONCATENATE($A77,M$1),'Session 8.2.4 PID and Services'!$B$2:$C$1284,2,FALSE)</f>
        <v>Dexamethasone</v>
      </c>
      <c r="N77" s="36" t="e">
        <f>VLOOKUP(CONCATENATE($A77,N$1),'Session 8.2.4 PID and Services'!$B$2:$C$1284,2,FALSE)</f>
        <v>#N/A</v>
      </c>
      <c r="O77" s="36" t="e">
        <f>VLOOKUP(CONCATENATE($A77,O$1),'Session 8.2.4 PID and Services'!$B$2:$C$1284,2,FALSE)</f>
        <v>#N/A</v>
      </c>
      <c r="P77" s="36" t="e">
        <f>VLOOKUP(CONCATENATE($A77,P$1),'Session 8.2.4 PID and Services'!$B$2:$C$1284,2,FALSE)</f>
        <v>#N/A</v>
      </c>
      <c r="Q77" s="36" t="e">
        <f>VLOOKUP(CONCATENATE($A77,Q$1),'Session 8.2.4 PID and Services'!$B$2:$C$1284,2,FALSE)</f>
        <v>#N/A</v>
      </c>
      <c r="R77" s="36" t="e">
        <f>VLOOKUP(CONCATENATE($A77,R$1),'Session 8.2.4 PID and Services'!$B$2:$C$1284,2,FALSE)</f>
        <v>#N/A</v>
      </c>
      <c r="S77" s="36" t="e">
        <f>VLOOKUP(CONCATENATE($A77,S$1),'Session 8.2.4 PID and Services'!$B$2:$C$1284,2,FALSE)</f>
        <v>#N/A</v>
      </c>
      <c r="T77" s="36" t="e">
        <f>VLOOKUP(CONCATENATE($A77,T$1),'Session 8.2.4 PID and Services'!$B$2:$C$1284,2,FALSE)</f>
        <v>#N/A</v>
      </c>
      <c r="U77" s="36" t="e">
        <f>VLOOKUP(CONCATENATE($A77,U$1),'Session 8.2.4 PID and Services'!$B$2:$C$1284,2,FALSE)</f>
        <v>#N/A</v>
      </c>
    </row>
    <row r="78" spans="1:21" x14ac:dyDescent="0.25">
      <c r="A78" s="36">
        <v>573008</v>
      </c>
      <c r="B78" s="36" t="e">
        <f>VLOOKUP(CONCATENATE($A78,B$1),'Session 8.2.4 PID and Services'!$B$2:$C$1284,2,FALSE)</f>
        <v>#N/A</v>
      </c>
      <c r="C78" s="36" t="e">
        <f>VLOOKUP(CONCATENATE($A78,C$1),'Session 8.2.4 PID and Services'!$B$2:$C$1284,2,FALSE)</f>
        <v>#N/A</v>
      </c>
      <c r="D78" s="36" t="str">
        <f>VLOOKUP(CONCATENATE($A78,D$1),'Session 8.2.4 PID and Services'!$B$2:$C$1284,2,FALSE)</f>
        <v>Dialysis</v>
      </c>
      <c r="E78" s="36" t="e">
        <f>VLOOKUP(CONCATENATE($A78,E$1),'Session 8.2.4 PID and Services'!$B$2:$C$1284,2,FALSE)</f>
        <v>#N/A</v>
      </c>
      <c r="F78" s="36" t="e">
        <f>VLOOKUP(CONCATENATE($A78,F$1),'Session 8.2.4 PID and Services'!$B$2:$C$1284,2,FALSE)</f>
        <v>#N/A</v>
      </c>
      <c r="G78" s="36" t="e">
        <f>VLOOKUP(CONCATENATE($A78,G$1),'Session 8.2.4 PID and Services'!$B$2:$C$1284,2,FALSE)</f>
        <v>#N/A</v>
      </c>
      <c r="H78" s="36" t="e">
        <f>VLOOKUP(CONCATENATE($A78,H$1),'Session 8.2.4 PID and Services'!$B$2:$C$1284,2,FALSE)</f>
        <v>#N/A</v>
      </c>
      <c r="I78" s="36" t="e">
        <f>VLOOKUP(CONCATENATE($A78,I$1),'Session 8.2.4 PID and Services'!$B$2:$C$1284,2,FALSE)</f>
        <v>#N/A</v>
      </c>
      <c r="J78" s="36" t="e">
        <f>VLOOKUP(CONCATENATE($A78,J$1),'Session 8.2.4 PID and Services'!$B$2:$C$1284,2,FALSE)</f>
        <v>#N/A</v>
      </c>
      <c r="K78" s="36" t="str">
        <f>VLOOKUP(CONCATENATE($A78,K$1),'Session 8.2.4 PID and Services'!$B$2:$C$1284,2,FALSE)</f>
        <v>MethylPrednisolone Sodium Succinate</v>
      </c>
      <c r="L78" s="36" t="e">
        <f>VLOOKUP(CONCATENATE($A78,L$1),'Session 8.2.4 PID and Services'!$B$2:$C$1284,2,FALSE)</f>
        <v>#N/A</v>
      </c>
      <c r="M78" s="36" t="e">
        <f>VLOOKUP(CONCATENATE($A78,M$1),'Session 8.2.4 PID and Services'!$B$2:$C$1284,2,FALSE)</f>
        <v>#N/A</v>
      </c>
      <c r="N78" s="36" t="e">
        <f>VLOOKUP(CONCATENATE($A78,N$1),'Session 8.2.4 PID and Services'!$B$2:$C$1284,2,FALSE)</f>
        <v>#N/A</v>
      </c>
      <c r="O78" s="36" t="e">
        <f>VLOOKUP(CONCATENATE($A78,O$1),'Session 8.2.4 PID and Services'!$B$2:$C$1284,2,FALSE)</f>
        <v>#N/A</v>
      </c>
      <c r="P78" s="36" t="e">
        <f>VLOOKUP(CONCATENATE($A78,P$1),'Session 8.2.4 PID and Services'!$B$2:$C$1284,2,FALSE)</f>
        <v>#N/A</v>
      </c>
      <c r="Q78" s="36" t="e">
        <f>VLOOKUP(CONCATENATE($A78,Q$1),'Session 8.2.4 PID and Services'!$B$2:$C$1284,2,FALSE)</f>
        <v>#N/A</v>
      </c>
      <c r="R78" s="36" t="e">
        <f>VLOOKUP(CONCATENATE($A78,R$1),'Session 8.2.4 PID and Services'!$B$2:$C$1284,2,FALSE)</f>
        <v>#N/A</v>
      </c>
      <c r="S78" s="36" t="e">
        <f>VLOOKUP(CONCATENATE($A78,S$1),'Session 8.2.4 PID and Services'!$B$2:$C$1284,2,FALSE)</f>
        <v>#N/A</v>
      </c>
      <c r="T78" s="36" t="e">
        <f>VLOOKUP(CONCATENATE($A78,T$1),'Session 8.2.4 PID and Services'!$B$2:$C$1284,2,FALSE)</f>
        <v>#N/A</v>
      </c>
      <c r="U78" s="36" t="e">
        <f>VLOOKUP(CONCATENATE($A78,U$1),'Session 8.2.4 PID and Services'!$B$2:$C$1284,2,FALSE)</f>
        <v>#N/A</v>
      </c>
    </row>
    <row r="79" spans="1:21" x14ac:dyDescent="0.25">
      <c r="A79" s="36">
        <v>581858</v>
      </c>
      <c r="B79" s="36" t="str">
        <f>VLOOKUP(CONCATENATE($A79,B$1),'Session 8.2.4 PID and Services'!$B$2:$C$1284,2,FALSE)</f>
        <v>Ventilator</v>
      </c>
      <c r="C79" s="36" t="e">
        <f>VLOOKUP(CONCATENATE($A79,C$1),'Session 8.2.4 PID and Services'!$B$2:$C$1284,2,FALSE)</f>
        <v>#N/A</v>
      </c>
      <c r="D79" s="36" t="e">
        <f>VLOOKUP(CONCATENATE($A79,D$1),'Session 8.2.4 PID and Services'!$B$2:$C$1284,2,FALSE)</f>
        <v>#N/A</v>
      </c>
      <c r="E79" s="36" t="e">
        <f>VLOOKUP(CONCATENATE($A79,E$1),'Session 8.2.4 PID and Services'!$B$2:$C$1284,2,FALSE)</f>
        <v>#N/A</v>
      </c>
      <c r="F79" s="36" t="e">
        <f>VLOOKUP(CONCATENATE($A79,F$1),'Session 8.2.4 PID and Services'!$B$2:$C$1284,2,FALSE)</f>
        <v>#N/A</v>
      </c>
      <c r="G79" s="36" t="e">
        <f>VLOOKUP(CONCATENATE($A79,G$1),'Session 8.2.4 PID and Services'!$B$2:$C$1284,2,FALSE)</f>
        <v>#N/A</v>
      </c>
      <c r="H79" s="36" t="e">
        <f>VLOOKUP(CONCATENATE($A79,H$1),'Session 8.2.4 PID and Services'!$B$2:$C$1284,2,FALSE)</f>
        <v>#N/A</v>
      </c>
      <c r="I79" s="36" t="e">
        <f>VLOOKUP(CONCATENATE($A79,I$1),'Session 8.2.4 PID and Services'!$B$2:$C$1284,2,FALSE)</f>
        <v>#N/A</v>
      </c>
      <c r="J79" s="36" t="e">
        <f>VLOOKUP(CONCATENATE($A79,J$1),'Session 8.2.4 PID and Services'!$B$2:$C$1284,2,FALSE)</f>
        <v>#N/A</v>
      </c>
      <c r="K79" s="36" t="e">
        <f>VLOOKUP(CONCATENATE($A79,K$1),'Session 8.2.4 PID and Services'!$B$2:$C$1284,2,FALSE)</f>
        <v>#N/A</v>
      </c>
      <c r="L79" s="36" t="e">
        <f>VLOOKUP(CONCATENATE($A79,L$1),'Session 8.2.4 PID and Services'!$B$2:$C$1284,2,FALSE)</f>
        <v>#N/A</v>
      </c>
      <c r="M79" s="36" t="e">
        <f>VLOOKUP(CONCATENATE($A79,M$1),'Session 8.2.4 PID and Services'!$B$2:$C$1284,2,FALSE)</f>
        <v>#N/A</v>
      </c>
      <c r="N79" s="36" t="e">
        <f>VLOOKUP(CONCATENATE($A79,N$1),'Session 8.2.4 PID and Services'!$B$2:$C$1284,2,FALSE)</f>
        <v>#N/A</v>
      </c>
      <c r="O79" s="36" t="e">
        <f>VLOOKUP(CONCATENATE($A79,O$1),'Session 8.2.4 PID and Services'!$B$2:$C$1284,2,FALSE)</f>
        <v>#N/A</v>
      </c>
      <c r="P79" s="36" t="e">
        <f>VLOOKUP(CONCATENATE($A79,P$1),'Session 8.2.4 PID and Services'!$B$2:$C$1284,2,FALSE)</f>
        <v>#N/A</v>
      </c>
      <c r="Q79" s="36" t="e">
        <f>VLOOKUP(CONCATENATE($A79,Q$1),'Session 8.2.4 PID and Services'!$B$2:$C$1284,2,FALSE)</f>
        <v>#N/A</v>
      </c>
      <c r="R79" s="36" t="e">
        <f>VLOOKUP(CONCATENATE($A79,R$1),'Session 8.2.4 PID and Services'!$B$2:$C$1284,2,FALSE)</f>
        <v>#N/A</v>
      </c>
      <c r="S79" s="36" t="e">
        <f>VLOOKUP(CONCATENATE($A79,S$1),'Session 8.2.4 PID and Services'!$B$2:$C$1284,2,FALSE)</f>
        <v>#N/A</v>
      </c>
      <c r="T79" s="36" t="e">
        <f>VLOOKUP(CONCATENATE($A79,T$1),'Session 8.2.4 PID and Services'!$B$2:$C$1284,2,FALSE)</f>
        <v>#N/A</v>
      </c>
      <c r="U79" s="36" t="e">
        <f>VLOOKUP(CONCATENATE($A79,U$1),'Session 8.2.4 PID and Services'!$B$2:$C$1284,2,FALSE)</f>
        <v>#N/A</v>
      </c>
    </row>
    <row r="80" spans="1:21" x14ac:dyDescent="0.25">
      <c r="A80" s="36">
        <v>582753</v>
      </c>
      <c r="B80" s="36" t="e">
        <f>VLOOKUP(CONCATENATE($A80,B$1),'Session 8.2.4 PID and Services'!$B$2:$C$1284,2,FALSE)</f>
        <v>#N/A</v>
      </c>
      <c r="C80" s="36" t="e">
        <f>VLOOKUP(CONCATENATE($A80,C$1),'Session 8.2.4 PID and Services'!$B$2:$C$1284,2,FALSE)</f>
        <v>#N/A</v>
      </c>
      <c r="D80" s="36" t="e">
        <f>VLOOKUP(CONCATENATE($A80,D$1),'Session 8.2.4 PID and Services'!$B$2:$C$1284,2,FALSE)</f>
        <v>#N/A</v>
      </c>
      <c r="E80" s="36" t="str">
        <f>VLOOKUP(CONCATENATE($A80,E$1),'Session 8.2.4 PID and Services'!$B$2:$C$1284,2,FALSE)</f>
        <v>Vitamin D3</v>
      </c>
      <c r="F80" s="36" t="str">
        <f>VLOOKUP(CONCATENATE($A80,F$1),'Session 8.2.4 PID and Services'!$B$2:$C$1284,2,FALSE)</f>
        <v>Vitamin C</v>
      </c>
      <c r="G80" s="36" t="e">
        <f>VLOOKUP(CONCATENATE($A80,G$1),'Session 8.2.4 PID and Services'!$B$2:$C$1284,2,FALSE)</f>
        <v>#N/A</v>
      </c>
      <c r="H80" s="36" t="str">
        <f>VLOOKUP(CONCATENATE($A80,H$1),'Session 8.2.4 PID and Services'!$B$2:$C$1284,2,FALSE)</f>
        <v>Vitamin B</v>
      </c>
      <c r="I80" s="36" t="e">
        <f>VLOOKUP(CONCATENATE($A80,I$1),'Session 8.2.4 PID and Services'!$B$2:$C$1284,2,FALSE)</f>
        <v>#N/A</v>
      </c>
      <c r="J80" s="36" t="e">
        <f>VLOOKUP(CONCATENATE($A80,J$1),'Session 8.2.4 PID and Services'!$B$2:$C$1284,2,FALSE)</f>
        <v>#N/A</v>
      </c>
      <c r="K80" s="36" t="e">
        <f>VLOOKUP(CONCATENATE($A80,K$1),'Session 8.2.4 PID and Services'!$B$2:$C$1284,2,FALSE)</f>
        <v>#N/A</v>
      </c>
      <c r="L80" s="36" t="e">
        <f>VLOOKUP(CONCATENATE($A80,L$1),'Session 8.2.4 PID and Services'!$B$2:$C$1284,2,FALSE)</f>
        <v>#N/A</v>
      </c>
      <c r="M80" s="36" t="str">
        <f>VLOOKUP(CONCATENATE($A80,M$1),'Session 8.2.4 PID and Services'!$B$2:$C$1284,2,FALSE)</f>
        <v>Dexamethasone</v>
      </c>
      <c r="N80" s="36" t="e">
        <f>VLOOKUP(CONCATENATE($A80,N$1),'Session 8.2.4 PID and Services'!$B$2:$C$1284,2,FALSE)</f>
        <v>#N/A</v>
      </c>
      <c r="O80" s="36" t="e">
        <f>VLOOKUP(CONCATENATE($A80,O$1),'Session 8.2.4 PID and Services'!$B$2:$C$1284,2,FALSE)</f>
        <v>#N/A</v>
      </c>
      <c r="P80" s="36" t="str">
        <f>VLOOKUP(CONCATENATE($A80,P$1),'Session 8.2.4 PID and Services'!$B$2:$C$1284,2,FALSE)</f>
        <v>Plasma Therapy</v>
      </c>
      <c r="Q80" s="36" t="e">
        <f>VLOOKUP(CONCATENATE($A80,Q$1),'Session 8.2.4 PID and Services'!$B$2:$C$1284,2,FALSE)</f>
        <v>#N/A</v>
      </c>
      <c r="R80" s="36" t="e">
        <f>VLOOKUP(CONCATENATE($A80,R$1),'Session 8.2.4 PID and Services'!$B$2:$C$1284,2,FALSE)</f>
        <v>#N/A</v>
      </c>
      <c r="S80" s="36" t="e">
        <f>VLOOKUP(CONCATENATE($A80,S$1),'Session 8.2.4 PID and Services'!$B$2:$C$1284,2,FALSE)</f>
        <v>#N/A</v>
      </c>
      <c r="T80" s="36" t="e">
        <f>VLOOKUP(CONCATENATE($A80,T$1),'Session 8.2.4 PID and Services'!$B$2:$C$1284,2,FALSE)</f>
        <v>#N/A</v>
      </c>
      <c r="U80" s="36" t="e">
        <f>VLOOKUP(CONCATENATE($A80,U$1),'Session 8.2.4 PID and Services'!$B$2:$C$1284,2,FALSE)</f>
        <v>#N/A</v>
      </c>
    </row>
    <row r="81" spans="1:21" x14ac:dyDescent="0.25">
      <c r="A81" s="36">
        <v>611529</v>
      </c>
      <c r="B81" s="36" t="str">
        <f>VLOOKUP(CONCATENATE($A81,B$1),'Session 8.2.4 PID and Services'!$B$2:$C$1284,2,FALSE)</f>
        <v>Ventilator</v>
      </c>
      <c r="C81" s="36" t="e">
        <f>VLOOKUP(CONCATENATE($A81,C$1),'Session 8.2.4 PID and Services'!$B$2:$C$1284,2,FALSE)</f>
        <v>#N/A</v>
      </c>
      <c r="D81" s="36" t="str">
        <f>VLOOKUP(CONCATENATE($A81,D$1),'Session 8.2.4 PID and Services'!$B$2:$C$1284,2,FALSE)</f>
        <v>Dialysis</v>
      </c>
      <c r="E81" s="36" t="e">
        <f>VLOOKUP(CONCATENATE($A81,E$1),'Session 8.2.4 PID and Services'!$B$2:$C$1284,2,FALSE)</f>
        <v>#N/A</v>
      </c>
      <c r="F81" s="36" t="e">
        <f>VLOOKUP(CONCATENATE($A81,F$1),'Session 8.2.4 PID and Services'!$B$2:$C$1284,2,FALSE)</f>
        <v>#N/A</v>
      </c>
      <c r="G81" s="36" t="e">
        <f>VLOOKUP(CONCATENATE($A81,G$1),'Session 8.2.4 PID and Services'!$B$2:$C$1284,2,FALSE)</f>
        <v>#N/A</v>
      </c>
      <c r="H81" s="36" t="e">
        <f>VLOOKUP(CONCATENATE($A81,H$1),'Session 8.2.4 PID and Services'!$B$2:$C$1284,2,FALSE)</f>
        <v>#N/A</v>
      </c>
      <c r="I81" s="36" t="e">
        <f>VLOOKUP(CONCATENATE($A81,I$1),'Session 8.2.4 PID and Services'!$B$2:$C$1284,2,FALSE)</f>
        <v>#N/A</v>
      </c>
      <c r="J81" s="36" t="e">
        <f>VLOOKUP(CONCATENATE($A81,J$1),'Session 8.2.4 PID and Services'!$B$2:$C$1284,2,FALSE)</f>
        <v>#N/A</v>
      </c>
      <c r="K81" s="36" t="e">
        <f>VLOOKUP(CONCATENATE($A81,K$1),'Session 8.2.4 PID and Services'!$B$2:$C$1284,2,FALSE)</f>
        <v>#N/A</v>
      </c>
      <c r="L81" s="36" t="e">
        <f>VLOOKUP(CONCATENATE($A81,L$1),'Session 8.2.4 PID and Services'!$B$2:$C$1284,2,FALSE)</f>
        <v>#N/A</v>
      </c>
      <c r="M81" s="36" t="e">
        <f>VLOOKUP(CONCATENATE($A81,M$1),'Session 8.2.4 PID and Services'!$B$2:$C$1284,2,FALSE)</f>
        <v>#N/A</v>
      </c>
      <c r="N81" s="36" t="e">
        <f>VLOOKUP(CONCATENATE($A81,N$1),'Session 8.2.4 PID and Services'!$B$2:$C$1284,2,FALSE)</f>
        <v>#N/A</v>
      </c>
      <c r="O81" s="36" t="e">
        <f>VLOOKUP(CONCATENATE($A81,O$1),'Session 8.2.4 PID and Services'!$B$2:$C$1284,2,FALSE)</f>
        <v>#N/A</v>
      </c>
      <c r="P81" s="36" t="e">
        <f>VLOOKUP(CONCATENATE($A81,P$1),'Session 8.2.4 PID and Services'!$B$2:$C$1284,2,FALSE)</f>
        <v>#N/A</v>
      </c>
      <c r="Q81" s="36" t="e">
        <f>VLOOKUP(CONCATENATE($A81,Q$1),'Session 8.2.4 PID and Services'!$B$2:$C$1284,2,FALSE)</f>
        <v>#N/A</v>
      </c>
      <c r="R81" s="36" t="e">
        <f>VLOOKUP(CONCATENATE($A81,R$1),'Session 8.2.4 PID and Services'!$B$2:$C$1284,2,FALSE)</f>
        <v>#N/A</v>
      </c>
      <c r="S81" s="36" t="e">
        <f>VLOOKUP(CONCATENATE($A81,S$1),'Session 8.2.4 PID and Services'!$B$2:$C$1284,2,FALSE)</f>
        <v>#N/A</v>
      </c>
      <c r="T81" s="36" t="e">
        <f>VLOOKUP(CONCATENATE($A81,T$1),'Session 8.2.4 PID and Services'!$B$2:$C$1284,2,FALSE)</f>
        <v>#N/A</v>
      </c>
      <c r="U81" s="36" t="e">
        <f>VLOOKUP(CONCATENATE($A81,U$1),'Session 8.2.4 PID and Services'!$B$2:$C$1284,2,FALSE)</f>
        <v>#N/A</v>
      </c>
    </row>
    <row r="82" spans="1:21" x14ac:dyDescent="0.25">
      <c r="A82" s="36">
        <v>632898</v>
      </c>
      <c r="B82" s="36" t="str">
        <f>VLOOKUP(CONCATENATE($A82,B$1),'Session 8.2.4 PID and Services'!$B$2:$C$1284,2,FALSE)</f>
        <v>Ventilator</v>
      </c>
      <c r="C82" s="36" t="e">
        <f>VLOOKUP(CONCATENATE($A82,C$1),'Session 8.2.4 PID and Services'!$B$2:$C$1284,2,FALSE)</f>
        <v>#N/A</v>
      </c>
      <c r="D82" s="36" t="str">
        <f>VLOOKUP(CONCATENATE($A82,D$1),'Session 8.2.4 PID and Services'!$B$2:$C$1284,2,FALSE)</f>
        <v>Dialysis</v>
      </c>
      <c r="E82" s="36" t="e">
        <f>VLOOKUP(CONCATENATE($A82,E$1),'Session 8.2.4 PID and Services'!$B$2:$C$1284,2,FALSE)</f>
        <v>#N/A</v>
      </c>
      <c r="F82" s="36" t="e">
        <f>VLOOKUP(CONCATENATE($A82,F$1),'Session 8.2.4 PID and Services'!$B$2:$C$1284,2,FALSE)</f>
        <v>#N/A</v>
      </c>
      <c r="G82" s="36" t="str">
        <f>VLOOKUP(CONCATENATE($A82,G$1),'Session 8.2.4 PID and Services'!$B$2:$C$1284,2,FALSE)</f>
        <v>Ulinastatin</v>
      </c>
      <c r="H82" s="36" t="e">
        <f>VLOOKUP(CONCATENATE($A82,H$1),'Session 8.2.4 PID and Services'!$B$2:$C$1284,2,FALSE)</f>
        <v>#N/A</v>
      </c>
      <c r="I82" s="36" t="e">
        <f>VLOOKUP(CONCATENATE($A82,I$1),'Session 8.2.4 PID and Services'!$B$2:$C$1284,2,FALSE)</f>
        <v>#N/A</v>
      </c>
      <c r="J82" s="36" t="e">
        <f>VLOOKUP(CONCATENATE($A82,J$1),'Session 8.2.4 PID and Services'!$B$2:$C$1284,2,FALSE)</f>
        <v>#N/A</v>
      </c>
      <c r="K82" s="36" t="str">
        <f>VLOOKUP(CONCATENATE($A82,K$1),'Session 8.2.4 PID and Services'!$B$2:$C$1284,2,FALSE)</f>
        <v>MethylPrednisolone Sodium Succinate</v>
      </c>
      <c r="L82" s="36" t="e">
        <f>VLOOKUP(CONCATENATE($A82,L$1),'Session 8.2.4 PID and Services'!$B$2:$C$1284,2,FALSE)</f>
        <v>#N/A</v>
      </c>
      <c r="M82" s="36" t="e">
        <f>VLOOKUP(CONCATENATE($A82,M$1),'Session 8.2.4 PID and Services'!$B$2:$C$1284,2,FALSE)</f>
        <v>#N/A</v>
      </c>
      <c r="N82" s="36" t="e">
        <f>VLOOKUP(CONCATENATE($A82,N$1),'Session 8.2.4 PID and Services'!$B$2:$C$1284,2,FALSE)</f>
        <v>#N/A</v>
      </c>
      <c r="O82" s="36" t="e">
        <f>VLOOKUP(CONCATENATE($A82,O$1),'Session 8.2.4 PID and Services'!$B$2:$C$1284,2,FALSE)</f>
        <v>#N/A</v>
      </c>
      <c r="P82" s="36" t="e">
        <f>VLOOKUP(CONCATENATE($A82,P$1),'Session 8.2.4 PID and Services'!$B$2:$C$1284,2,FALSE)</f>
        <v>#N/A</v>
      </c>
      <c r="Q82" s="36" t="e">
        <f>VLOOKUP(CONCATENATE($A82,Q$1),'Session 8.2.4 PID and Services'!$B$2:$C$1284,2,FALSE)</f>
        <v>#N/A</v>
      </c>
      <c r="R82" s="36" t="e">
        <f>VLOOKUP(CONCATENATE($A82,R$1),'Session 8.2.4 PID and Services'!$B$2:$C$1284,2,FALSE)</f>
        <v>#N/A</v>
      </c>
      <c r="S82" s="36" t="e">
        <f>VLOOKUP(CONCATENATE($A82,S$1),'Session 8.2.4 PID and Services'!$B$2:$C$1284,2,FALSE)</f>
        <v>#N/A</v>
      </c>
      <c r="T82" s="36" t="e">
        <f>VLOOKUP(CONCATENATE($A82,T$1),'Session 8.2.4 PID and Services'!$B$2:$C$1284,2,FALSE)</f>
        <v>#N/A</v>
      </c>
      <c r="U82" s="36" t="e">
        <f>VLOOKUP(CONCATENATE($A82,U$1),'Session 8.2.4 PID and Services'!$B$2:$C$1284,2,FALSE)</f>
        <v>#N/A</v>
      </c>
    </row>
    <row r="83" spans="1:21" x14ac:dyDescent="0.25">
      <c r="A83" s="36">
        <v>637502</v>
      </c>
      <c r="B83" s="36" t="e">
        <f>VLOOKUP(CONCATENATE($A83,B$1),'Session 8.2.4 PID and Services'!$B$2:$C$1284,2,FALSE)</f>
        <v>#N/A</v>
      </c>
      <c r="C83" s="36" t="e">
        <f>VLOOKUP(CONCATENATE($A83,C$1),'Session 8.2.4 PID and Services'!$B$2:$C$1284,2,FALSE)</f>
        <v>#N/A</v>
      </c>
      <c r="D83" s="36" t="e">
        <f>VLOOKUP(CONCATENATE($A83,D$1),'Session 8.2.4 PID and Services'!$B$2:$C$1284,2,FALSE)</f>
        <v>#N/A</v>
      </c>
      <c r="E83" s="36" t="str">
        <f>VLOOKUP(CONCATENATE($A83,E$1),'Session 8.2.4 PID and Services'!$B$2:$C$1284,2,FALSE)</f>
        <v>Vitamin D3</v>
      </c>
      <c r="F83" s="36" t="str">
        <f>VLOOKUP(CONCATENATE($A83,F$1),'Session 8.2.4 PID and Services'!$B$2:$C$1284,2,FALSE)</f>
        <v>Vitamin C</v>
      </c>
      <c r="G83" s="36" t="e">
        <f>VLOOKUP(CONCATENATE($A83,G$1),'Session 8.2.4 PID and Services'!$B$2:$C$1284,2,FALSE)</f>
        <v>#N/A</v>
      </c>
      <c r="H83" s="36" t="str">
        <f>VLOOKUP(CONCATENATE($A83,H$1),'Session 8.2.4 PID and Services'!$B$2:$C$1284,2,FALSE)</f>
        <v>Vitamin B</v>
      </c>
      <c r="I83" s="36" t="e">
        <f>VLOOKUP(CONCATENATE($A83,I$1),'Session 8.2.4 PID and Services'!$B$2:$C$1284,2,FALSE)</f>
        <v>#N/A</v>
      </c>
      <c r="J83" s="36" t="e">
        <f>VLOOKUP(CONCATENATE($A83,J$1),'Session 8.2.4 PID and Services'!$B$2:$C$1284,2,FALSE)</f>
        <v>#N/A</v>
      </c>
      <c r="K83" s="36" t="str">
        <f>VLOOKUP(CONCATENATE($A83,K$1),'Session 8.2.4 PID and Services'!$B$2:$C$1284,2,FALSE)</f>
        <v>MethylPrednisolone Sodium Succinate</v>
      </c>
      <c r="L83" s="36" t="e">
        <f>VLOOKUP(CONCATENATE($A83,L$1),'Session 8.2.4 PID and Services'!$B$2:$C$1284,2,FALSE)</f>
        <v>#N/A</v>
      </c>
      <c r="M83" s="36" t="e">
        <f>VLOOKUP(CONCATENATE($A83,M$1),'Session 8.2.4 PID and Services'!$B$2:$C$1284,2,FALSE)</f>
        <v>#N/A</v>
      </c>
      <c r="N83" s="36" t="e">
        <f>VLOOKUP(CONCATENATE($A83,N$1),'Session 8.2.4 PID and Services'!$B$2:$C$1284,2,FALSE)</f>
        <v>#N/A</v>
      </c>
      <c r="O83" s="36" t="e">
        <f>VLOOKUP(CONCATENATE($A83,O$1),'Session 8.2.4 PID and Services'!$B$2:$C$1284,2,FALSE)</f>
        <v>#N/A</v>
      </c>
      <c r="P83" s="36" t="e">
        <f>VLOOKUP(CONCATENATE($A83,P$1),'Session 8.2.4 PID and Services'!$B$2:$C$1284,2,FALSE)</f>
        <v>#N/A</v>
      </c>
      <c r="Q83" s="36" t="e">
        <f>VLOOKUP(CONCATENATE($A83,Q$1),'Session 8.2.4 PID and Services'!$B$2:$C$1284,2,FALSE)</f>
        <v>#N/A</v>
      </c>
      <c r="R83" s="36" t="e">
        <f>VLOOKUP(CONCATENATE($A83,R$1),'Session 8.2.4 PID and Services'!$B$2:$C$1284,2,FALSE)</f>
        <v>#N/A</v>
      </c>
      <c r="S83" s="36" t="e">
        <f>VLOOKUP(CONCATENATE($A83,S$1),'Session 8.2.4 PID and Services'!$B$2:$C$1284,2,FALSE)</f>
        <v>#N/A</v>
      </c>
      <c r="T83" s="36" t="e">
        <f>VLOOKUP(CONCATENATE($A83,T$1),'Session 8.2.4 PID and Services'!$B$2:$C$1284,2,FALSE)</f>
        <v>#N/A</v>
      </c>
      <c r="U83" s="36" t="e">
        <f>VLOOKUP(CONCATENATE($A83,U$1),'Session 8.2.4 PID and Services'!$B$2:$C$1284,2,FALSE)</f>
        <v>#N/A</v>
      </c>
    </row>
    <row r="84" spans="1:21" x14ac:dyDescent="0.25">
      <c r="A84" s="36">
        <v>698427</v>
      </c>
      <c r="B84" s="36" t="e">
        <f>VLOOKUP(CONCATENATE($A84,B$1),'Session 8.2.4 PID and Services'!$B$2:$C$1284,2,FALSE)</f>
        <v>#N/A</v>
      </c>
      <c r="C84" s="36" t="e">
        <f>VLOOKUP(CONCATENATE($A84,C$1),'Session 8.2.4 PID and Services'!$B$2:$C$1284,2,FALSE)</f>
        <v>#N/A</v>
      </c>
      <c r="D84" s="36" t="e">
        <f>VLOOKUP(CONCATENATE($A84,D$1),'Session 8.2.4 PID and Services'!$B$2:$C$1284,2,FALSE)</f>
        <v>#N/A</v>
      </c>
      <c r="E84" s="36" t="e">
        <f>VLOOKUP(CONCATENATE($A84,E$1),'Session 8.2.4 PID and Services'!$B$2:$C$1284,2,FALSE)</f>
        <v>#N/A</v>
      </c>
      <c r="F84" s="36" t="e">
        <f>VLOOKUP(CONCATENATE($A84,F$1),'Session 8.2.4 PID and Services'!$B$2:$C$1284,2,FALSE)</f>
        <v>#N/A</v>
      </c>
      <c r="G84" s="36" t="e">
        <f>VLOOKUP(CONCATENATE($A84,G$1),'Session 8.2.4 PID and Services'!$B$2:$C$1284,2,FALSE)</f>
        <v>#N/A</v>
      </c>
      <c r="H84" s="36" t="e">
        <f>VLOOKUP(CONCATENATE($A84,H$1),'Session 8.2.4 PID and Services'!$B$2:$C$1284,2,FALSE)</f>
        <v>#N/A</v>
      </c>
      <c r="I84" s="36" t="str">
        <f>VLOOKUP(CONCATENATE($A84,I$1),'Session 8.2.4 PID and Services'!$B$2:$C$1284,2,FALSE)</f>
        <v>High Flow Nasal Catheter</v>
      </c>
      <c r="J84" s="36" t="str">
        <f>VLOOKUP(CONCATENATE($A84,J$1),'Session 8.2.4 PID and Services'!$B$2:$C$1284,2,FALSE)</f>
        <v>Tocilizumab</v>
      </c>
      <c r="K84" s="36" t="str">
        <f>VLOOKUP(CONCATENATE($A84,K$1),'Session 8.2.4 PID and Services'!$B$2:$C$1284,2,FALSE)</f>
        <v>MethylPrednisolone Sodium Succinate</v>
      </c>
      <c r="L84" s="36" t="e">
        <f>VLOOKUP(CONCATENATE($A84,L$1),'Session 8.2.4 PID and Services'!$B$2:$C$1284,2,FALSE)</f>
        <v>#N/A</v>
      </c>
      <c r="M84" s="36" t="e">
        <f>VLOOKUP(CONCATENATE($A84,M$1),'Session 8.2.4 PID and Services'!$B$2:$C$1284,2,FALSE)</f>
        <v>#N/A</v>
      </c>
      <c r="N84" s="36" t="e">
        <f>VLOOKUP(CONCATENATE($A84,N$1),'Session 8.2.4 PID and Services'!$B$2:$C$1284,2,FALSE)</f>
        <v>#N/A</v>
      </c>
      <c r="O84" s="36" t="e">
        <f>VLOOKUP(CONCATENATE($A84,O$1),'Session 8.2.4 PID and Services'!$B$2:$C$1284,2,FALSE)</f>
        <v>#N/A</v>
      </c>
      <c r="P84" s="36" t="str">
        <f>VLOOKUP(CONCATENATE($A84,P$1),'Session 8.2.4 PID and Services'!$B$2:$C$1284,2,FALSE)</f>
        <v>Plasma Therapy</v>
      </c>
      <c r="Q84" s="36" t="e">
        <f>VLOOKUP(CONCATENATE($A84,Q$1),'Session 8.2.4 PID and Services'!$B$2:$C$1284,2,FALSE)</f>
        <v>#N/A</v>
      </c>
      <c r="R84" s="36" t="e">
        <f>VLOOKUP(CONCATENATE($A84,R$1),'Session 8.2.4 PID and Services'!$B$2:$C$1284,2,FALSE)</f>
        <v>#N/A</v>
      </c>
      <c r="S84" s="36" t="e">
        <f>VLOOKUP(CONCATENATE($A84,S$1),'Session 8.2.4 PID and Services'!$B$2:$C$1284,2,FALSE)</f>
        <v>#N/A</v>
      </c>
      <c r="T84" s="36" t="e">
        <f>VLOOKUP(CONCATENATE($A84,T$1),'Session 8.2.4 PID and Services'!$B$2:$C$1284,2,FALSE)</f>
        <v>#N/A</v>
      </c>
      <c r="U84" s="36" t="e">
        <f>VLOOKUP(CONCATENATE($A84,U$1),'Session 8.2.4 PID and Services'!$B$2:$C$1284,2,FALSE)</f>
        <v>#N/A</v>
      </c>
    </row>
    <row r="85" spans="1:21" x14ac:dyDescent="0.25">
      <c r="A85" s="36">
        <v>721828</v>
      </c>
      <c r="B85" s="36" t="str">
        <f>VLOOKUP(CONCATENATE($A85,B$1),'Session 8.2.4 PID and Services'!$B$2:$C$1284,2,FALSE)</f>
        <v>Ventilator</v>
      </c>
      <c r="C85" s="36" t="str">
        <f>VLOOKUP(CONCATENATE($A85,C$1),'Session 8.2.4 PID and Services'!$B$2:$C$1284,2,FALSE)</f>
        <v>ALBUMIN</v>
      </c>
      <c r="D85" s="36" t="str">
        <f>VLOOKUP(CONCATENATE($A85,D$1),'Session 8.2.4 PID and Services'!$B$2:$C$1284,2,FALSE)</f>
        <v>Dialysis</v>
      </c>
      <c r="E85" s="36" t="e">
        <f>VLOOKUP(CONCATENATE($A85,E$1),'Session 8.2.4 PID and Services'!$B$2:$C$1284,2,FALSE)</f>
        <v>#N/A</v>
      </c>
      <c r="F85" s="36" t="e">
        <f>VLOOKUP(CONCATENATE($A85,F$1),'Session 8.2.4 PID and Services'!$B$2:$C$1284,2,FALSE)</f>
        <v>#N/A</v>
      </c>
      <c r="G85" s="36" t="e">
        <f>VLOOKUP(CONCATENATE($A85,G$1),'Session 8.2.4 PID and Services'!$B$2:$C$1284,2,FALSE)</f>
        <v>#N/A</v>
      </c>
      <c r="H85" s="36" t="e">
        <f>VLOOKUP(CONCATENATE($A85,H$1),'Session 8.2.4 PID and Services'!$B$2:$C$1284,2,FALSE)</f>
        <v>#N/A</v>
      </c>
      <c r="I85" s="36" t="e">
        <f>VLOOKUP(CONCATENATE($A85,I$1),'Session 8.2.4 PID and Services'!$B$2:$C$1284,2,FALSE)</f>
        <v>#N/A</v>
      </c>
      <c r="J85" s="36" t="e">
        <f>VLOOKUP(CONCATENATE($A85,J$1),'Session 8.2.4 PID and Services'!$B$2:$C$1284,2,FALSE)</f>
        <v>#N/A</v>
      </c>
      <c r="K85" s="36" t="e">
        <f>VLOOKUP(CONCATENATE($A85,K$1),'Session 8.2.4 PID and Services'!$B$2:$C$1284,2,FALSE)</f>
        <v>#N/A</v>
      </c>
      <c r="L85" s="36" t="e">
        <f>VLOOKUP(CONCATENATE($A85,L$1),'Session 8.2.4 PID and Services'!$B$2:$C$1284,2,FALSE)</f>
        <v>#N/A</v>
      </c>
      <c r="M85" s="36" t="e">
        <f>VLOOKUP(CONCATENATE($A85,M$1),'Session 8.2.4 PID and Services'!$B$2:$C$1284,2,FALSE)</f>
        <v>#N/A</v>
      </c>
      <c r="N85" s="36" t="e">
        <f>VLOOKUP(CONCATENATE($A85,N$1),'Session 8.2.4 PID and Services'!$B$2:$C$1284,2,FALSE)</f>
        <v>#N/A</v>
      </c>
      <c r="O85" s="36" t="e">
        <f>VLOOKUP(CONCATENATE($A85,O$1),'Session 8.2.4 PID and Services'!$B$2:$C$1284,2,FALSE)</f>
        <v>#N/A</v>
      </c>
      <c r="P85" s="36" t="e">
        <f>VLOOKUP(CONCATENATE($A85,P$1),'Session 8.2.4 PID and Services'!$B$2:$C$1284,2,FALSE)</f>
        <v>#N/A</v>
      </c>
      <c r="Q85" s="36" t="e">
        <f>VLOOKUP(CONCATENATE($A85,Q$1),'Session 8.2.4 PID and Services'!$B$2:$C$1284,2,FALSE)</f>
        <v>#N/A</v>
      </c>
      <c r="R85" s="36" t="e">
        <f>VLOOKUP(CONCATENATE($A85,R$1),'Session 8.2.4 PID and Services'!$B$2:$C$1284,2,FALSE)</f>
        <v>#N/A</v>
      </c>
      <c r="S85" s="36" t="e">
        <f>VLOOKUP(CONCATENATE($A85,S$1),'Session 8.2.4 PID and Services'!$B$2:$C$1284,2,FALSE)</f>
        <v>#N/A</v>
      </c>
      <c r="T85" s="36" t="str">
        <f>VLOOKUP(CONCATENATE($A85,T$1),'Session 8.2.4 PID and Services'!$B$2:$C$1284,2,FALSE)</f>
        <v>Hydrocortisone</v>
      </c>
      <c r="U85" s="36" t="e">
        <f>VLOOKUP(CONCATENATE($A85,U$1),'Session 8.2.4 PID and Services'!$B$2:$C$1284,2,FALSE)</f>
        <v>#N/A</v>
      </c>
    </row>
    <row r="86" spans="1:21" x14ac:dyDescent="0.25">
      <c r="A86" s="36">
        <v>748454</v>
      </c>
      <c r="B86" s="36" t="e">
        <f>VLOOKUP(CONCATENATE($A86,B$1),'Session 8.2.4 PID and Services'!$B$2:$C$1284,2,FALSE)</f>
        <v>#N/A</v>
      </c>
      <c r="C86" s="36" t="e">
        <f>VLOOKUP(CONCATENATE($A86,C$1),'Session 8.2.4 PID and Services'!$B$2:$C$1284,2,FALSE)</f>
        <v>#N/A</v>
      </c>
      <c r="D86" s="36" t="e">
        <f>VLOOKUP(CONCATENATE($A86,D$1),'Session 8.2.4 PID and Services'!$B$2:$C$1284,2,FALSE)</f>
        <v>#N/A</v>
      </c>
      <c r="E86" s="36" t="str">
        <f>VLOOKUP(CONCATENATE($A86,E$1),'Session 8.2.4 PID and Services'!$B$2:$C$1284,2,FALSE)</f>
        <v>Vitamin D3</v>
      </c>
      <c r="F86" s="36" t="str">
        <f>VLOOKUP(CONCATENATE($A86,F$1),'Session 8.2.4 PID and Services'!$B$2:$C$1284,2,FALSE)</f>
        <v>Vitamin C</v>
      </c>
      <c r="G86" s="36" t="e">
        <f>VLOOKUP(CONCATENATE($A86,G$1),'Session 8.2.4 PID and Services'!$B$2:$C$1284,2,FALSE)</f>
        <v>#N/A</v>
      </c>
      <c r="H86" s="36" t="str">
        <f>VLOOKUP(CONCATENATE($A86,H$1),'Session 8.2.4 PID and Services'!$B$2:$C$1284,2,FALSE)</f>
        <v>Vitamin B</v>
      </c>
      <c r="I86" s="36" t="e">
        <f>VLOOKUP(CONCATENATE($A86,I$1),'Session 8.2.4 PID and Services'!$B$2:$C$1284,2,FALSE)</f>
        <v>#N/A</v>
      </c>
      <c r="J86" s="36" t="e">
        <f>VLOOKUP(CONCATENATE($A86,J$1),'Session 8.2.4 PID and Services'!$B$2:$C$1284,2,FALSE)</f>
        <v>#N/A</v>
      </c>
      <c r="K86" s="36" t="e">
        <f>VLOOKUP(CONCATENATE($A86,K$1),'Session 8.2.4 PID and Services'!$B$2:$C$1284,2,FALSE)</f>
        <v>#N/A</v>
      </c>
      <c r="L86" s="36" t="str">
        <f>VLOOKUP(CONCATENATE($A86,L$1),'Session 8.2.4 PID and Services'!$B$2:$C$1284,2,FALSE)</f>
        <v>Remdesivir</v>
      </c>
      <c r="M86" s="36" t="e">
        <f>VLOOKUP(CONCATENATE($A86,M$1),'Session 8.2.4 PID and Services'!$B$2:$C$1284,2,FALSE)</f>
        <v>#N/A</v>
      </c>
      <c r="N86" s="36" t="e">
        <f>VLOOKUP(CONCATENATE($A86,N$1),'Session 8.2.4 PID and Services'!$B$2:$C$1284,2,FALSE)</f>
        <v>#N/A</v>
      </c>
      <c r="O86" s="36" t="e">
        <f>VLOOKUP(CONCATENATE($A86,O$1),'Session 8.2.4 PID and Services'!$B$2:$C$1284,2,FALSE)</f>
        <v>#N/A</v>
      </c>
      <c r="P86" s="36" t="e">
        <f>VLOOKUP(CONCATENATE($A86,P$1),'Session 8.2.4 PID and Services'!$B$2:$C$1284,2,FALSE)</f>
        <v>#N/A</v>
      </c>
      <c r="Q86" s="36" t="e">
        <f>VLOOKUP(CONCATENATE($A86,Q$1),'Session 8.2.4 PID and Services'!$B$2:$C$1284,2,FALSE)</f>
        <v>#N/A</v>
      </c>
      <c r="R86" s="36" t="e">
        <f>VLOOKUP(CONCATENATE($A86,R$1),'Session 8.2.4 PID and Services'!$B$2:$C$1284,2,FALSE)</f>
        <v>#N/A</v>
      </c>
      <c r="S86" s="36" t="e">
        <f>VLOOKUP(CONCATENATE($A86,S$1),'Session 8.2.4 PID and Services'!$B$2:$C$1284,2,FALSE)</f>
        <v>#N/A</v>
      </c>
      <c r="T86" s="36" t="e">
        <f>VLOOKUP(CONCATENATE($A86,T$1),'Session 8.2.4 PID and Services'!$B$2:$C$1284,2,FALSE)</f>
        <v>#N/A</v>
      </c>
      <c r="U86" s="36" t="e">
        <f>VLOOKUP(CONCATENATE($A86,U$1),'Session 8.2.4 PID and Services'!$B$2:$C$1284,2,FALSE)</f>
        <v>#N/A</v>
      </c>
    </row>
    <row r="87" spans="1:21" x14ac:dyDescent="0.25">
      <c r="A87" s="36">
        <v>753227</v>
      </c>
      <c r="B87" s="36" t="e">
        <f>VLOOKUP(CONCATENATE($A87,B$1),'Session 8.2.4 PID and Services'!$B$2:$C$1284,2,FALSE)</f>
        <v>#N/A</v>
      </c>
      <c r="C87" s="36" t="e">
        <f>VLOOKUP(CONCATENATE($A87,C$1),'Session 8.2.4 PID and Services'!$B$2:$C$1284,2,FALSE)</f>
        <v>#N/A</v>
      </c>
      <c r="D87" s="36" t="e">
        <f>VLOOKUP(CONCATENATE($A87,D$1),'Session 8.2.4 PID and Services'!$B$2:$C$1284,2,FALSE)</f>
        <v>#N/A</v>
      </c>
      <c r="E87" s="36" t="str">
        <f>VLOOKUP(CONCATENATE($A87,E$1),'Session 8.2.4 PID and Services'!$B$2:$C$1284,2,FALSE)</f>
        <v>Vitamin D3</v>
      </c>
      <c r="F87" s="36" t="str">
        <f>VLOOKUP(CONCATENATE($A87,F$1),'Session 8.2.4 PID and Services'!$B$2:$C$1284,2,FALSE)</f>
        <v>Vitamin C</v>
      </c>
      <c r="G87" s="36" t="e">
        <f>VLOOKUP(CONCATENATE($A87,G$1),'Session 8.2.4 PID and Services'!$B$2:$C$1284,2,FALSE)</f>
        <v>#N/A</v>
      </c>
      <c r="H87" s="36" t="str">
        <f>VLOOKUP(CONCATENATE($A87,H$1),'Session 8.2.4 PID and Services'!$B$2:$C$1284,2,FALSE)</f>
        <v>Vitamin B</v>
      </c>
      <c r="I87" s="36" t="e">
        <f>VLOOKUP(CONCATENATE($A87,I$1),'Session 8.2.4 PID and Services'!$B$2:$C$1284,2,FALSE)</f>
        <v>#N/A</v>
      </c>
      <c r="J87" s="36" t="e">
        <f>VLOOKUP(CONCATENATE($A87,J$1),'Session 8.2.4 PID and Services'!$B$2:$C$1284,2,FALSE)</f>
        <v>#N/A</v>
      </c>
      <c r="K87" s="36" t="str">
        <f>VLOOKUP(CONCATENATE($A87,K$1),'Session 8.2.4 PID and Services'!$B$2:$C$1284,2,FALSE)</f>
        <v>MethylPrednisolone Sodium Succinate</v>
      </c>
      <c r="L87" s="36" t="str">
        <f>VLOOKUP(CONCATENATE($A87,L$1),'Session 8.2.4 PID and Services'!$B$2:$C$1284,2,FALSE)</f>
        <v>Remdesivir</v>
      </c>
      <c r="M87" s="36" t="e">
        <f>VLOOKUP(CONCATENATE($A87,M$1),'Session 8.2.4 PID and Services'!$B$2:$C$1284,2,FALSE)</f>
        <v>#N/A</v>
      </c>
      <c r="N87" s="36" t="e">
        <f>VLOOKUP(CONCATENATE($A87,N$1),'Session 8.2.4 PID and Services'!$B$2:$C$1284,2,FALSE)</f>
        <v>#N/A</v>
      </c>
      <c r="O87" s="36" t="e">
        <f>VLOOKUP(CONCATENATE($A87,O$1),'Session 8.2.4 PID and Services'!$B$2:$C$1284,2,FALSE)</f>
        <v>#N/A</v>
      </c>
      <c r="P87" s="36" t="e">
        <f>VLOOKUP(CONCATENATE($A87,P$1),'Session 8.2.4 PID and Services'!$B$2:$C$1284,2,FALSE)</f>
        <v>#N/A</v>
      </c>
      <c r="Q87" s="36" t="e">
        <f>VLOOKUP(CONCATENATE($A87,Q$1),'Session 8.2.4 PID and Services'!$B$2:$C$1284,2,FALSE)</f>
        <v>#N/A</v>
      </c>
      <c r="R87" s="36" t="e">
        <f>VLOOKUP(CONCATENATE($A87,R$1),'Session 8.2.4 PID and Services'!$B$2:$C$1284,2,FALSE)</f>
        <v>#N/A</v>
      </c>
      <c r="S87" s="36" t="e">
        <f>VLOOKUP(CONCATENATE($A87,S$1),'Session 8.2.4 PID and Services'!$B$2:$C$1284,2,FALSE)</f>
        <v>#N/A</v>
      </c>
      <c r="T87" s="36" t="e">
        <f>VLOOKUP(CONCATENATE($A87,T$1),'Session 8.2.4 PID and Services'!$B$2:$C$1284,2,FALSE)</f>
        <v>#N/A</v>
      </c>
      <c r="U87" s="36" t="e">
        <f>VLOOKUP(CONCATENATE($A87,U$1),'Session 8.2.4 PID and Services'!$B$2:$C$1284,2,FALSE)</f>
        <v>#N/A</v>
      </c>
    </row>
    <row r="88" spans="1:21" x14ac:dyDescent="0.25">
      <c r="A88" s="36">
        <v>762089</v>
      </c>
      <c r="B88" s="36" t="e">
        <f>VLOOKUP(CONCATENATE($A88,B$1),'Session 8.2.4 PID and Services'!$B$2:$C$1284,2,FALSE)</f>
        <v>#N/A</v>
      </c>
      <c r="C88" s="36" t="e">
        <f>VLOOKUP(CONCATENATE($A88,C$1),'Session 8.2.4 PID and Services'!$B$2:$C$1284,2,FALSE)</f>
        <v>#N/A</v>
      </c>
      <c r="D88" s="36" t="e">
        <f>VLOOKUP(CONCATENATE($A88,D$1),'Session 8.2.4 PID and Services'!$B$2:$C$1284,2,FALSE)</f>
        <v>#N/A</v>
      </c>
      <c r="E88" s="36" t="e">
        <f>VLOOKUP(CONCATENATE($A88,E$1),'Session 8.2.4 PID and Services'!$B$2:$C$1284,2,FALSE)</f>
        <v>#N/A</v>
      </c>
      <c r="F88" s="36" t="str">
        <f>VLOOKUP(CONCATENATE($A88,F$1),'Session 8.2.4 PID and Services'!$B$2:$C$1284,2,FALSE)</f>
        <v>Vitamin C</v>
      </c>
      <c r="G88" s="36" t="e">
        <f>VLOOKUP(CONCATENATE($A88,G$1),'Session 8.2.4 PID and Services'!$B$2:$C$1284,2,FALSE)</f>
        <v>#N/A</v>
      </c>
      <c r="H88" s="36" t="e">
        <f>VLOOKUP(CONCATENATE($A88,H$1),'Session 8.2.4 PID and Services'!$B$2:$C$1284,2,FALSE)</f>
        <v>#N/A</v>
      </c>
      <c r="I88" s="36" t="e">
        <f>VLOOKUP(CONCATENATE($A88,I$1),'Session 8.2.4 PID and Services'!$B$2:$C$1284,2,FALSE)</f>
        <v>#N/A</v>
      </c>
      <c r="J88" s="36" t="e">
        <f>VLOOKUP(CONCATENATE($A88,J$1),'Session 8.2.4 PID and Services'!$B$2:$C$1284,2,FALSE)</f>
        <v>#N/A</v>
      </c>
      <c r="K88" s="36" t="str">
        <f>VLOOKUP(CONCATENATE($A88,K$1),'Session 8.2.4 PID and Services'!$B$2:$C$1284,2,FALSE)</f>
        <v>MethylPrednisolone Sodium Succinate</v>
      </c>
      <c r="L88" s="36" t="e">
        <f>VLOOKUP(CONCATENATE($A88,L$1),'Session 8.2.4 PID and Services'!$B$2:$C$1284,2,FALSE)</f>
        <v>#N/A</v>
      </c>
      <c r="M88" s="36" t="e">
        <f>VLOOKUP(CONCATENATE($A88,M$1),'Session 8.2.4 PID and Services'!$B$2:$C$1284,2,FALSE)</f>
        <v>#N/A</v>
      </c>
      <c r="N88" s="36" t="e">
        <f>VLOOKUP(CONCATENATE($A88,N$1),'Session 8.2.4 PID and Services'!$B$2:$C$1284,2,FALSE)</f>
        <v>#N/A</v>
      </c>
      <c r="O88" s="36" t="str">
        <f>VLOOKUP(CONCATENATE($A88,O$1),'Session 8.2.4 PID and Services'!$B$2:$C$1284,2,FALSE)</f>
        <v>Favipiravir</v>
      </c>
      <c r="P88" s="36" t="e">
        <f>VLOOKUP(CONCATENATE($A88,P$1),'Session 8.2.4 PID and Services'!$B$2:$C$1284,2,FALSE)</f>
        <v>#N/A</v>
      </c>
      <c r="Q88" s="36" t="e">
        <f>VLOOKUP(CONCATENATE($A88,Q$1),'Session 8.2.4 PID and Services'!$B$2:$C$1284,2,FALSE)</f>
        <v>#N/A</v>
      </c>
      <c r="R88" s="36" t="e">
        <f>VLOOKUP(CONCATENATE($A88,R$1),'Session 8.2.4 PID and Services'!$B$2:$C$1284,2,FALSE)</f>
        <v>#N/A</v>
      </c>
      <c r="S88" s="36" t="e">
        <f>VLOOKUP(CONCATENATE($A88,S$1),'Session 8.2.4 PID and Services'!$B$2:$C$1284,2,FALSE)</f>
        <v>#N/A</v>
      </c>
      <c r="T88" s="36" t="e">
        <f>VLOOKUP(CONCATENATE($A88,T$1),'Session 8.2.4 PID and Services'!$B$2:$C$1284,2,FALSE)</f>
        <v>#N/A</v>
      </c>
      <c r="U88" s="36" t="e">
        <f>VLOOKUP(CONCATENATE($A88,U$1),'Session 8.2.4 PID and Services'!$B$2:$C$1284,2,FALSE)</f>
        <v>#N/A</v>
      </c>
    </row>
    <row r="89" spans="1:21" x14ac:dyDescent="0.25">
      <c r="A89" s="36">
        <v>768176</v>
      </c>
      <c r="B89" s="36" t="e">
        <f>VLOOKUP(CONCATENATE($A89,B$1),'Session 8.2.4 PID and Services'!$B$2:$C$1284,2,FALSE)</f>
        <v>#N/A</v>
      </c>
      <c r="C89" s="36" t="e">
        <f>VLOOKUP(CONCATENATE($A89,C$1),'Session 8.2.4 PID and Services'!$B$2:$C$1284,2,FALSE)</f>
        <v>#N/A</v>
      </c>
      <c r="D89" s="36" t="e">
        <f>VLOOKUP(CONCATENATE($A89,D$1),'Session 8.2.4 PID and Services'!$B$2:$C$1284,2,FALSE)</f>
        <v>#N/A</v>
      </c>
      <c r="E89" s="36" t="str">
        <f>VLOOKUP(CONCATENATE($A89,E$1),'Session 8.2.4 PID and Services'!$B$2:$C$1284,2,FALSE)</f>
        <v>Vitamin D3</v>
      </c>
      <c r="F89" s="36" t="str">
        <f>VLOOKUP(CONCATENATE($A89,F$1),'Session 8.2.4 PID and Services'!$B$2:$C$1284,2,FALSE)</f>
        <v>Vitamin C</v>
      </c>
      <c r="G89" s="36" t="e">
        <f>VLOOKUP(CONCATENATE($A89,G$1),'Session 8.2.4 PID and Services'!$B$2:$C$1284,2,FALSE)</f>
        <v>#N/A</v>
      </c>
      <c r="H89" s="36" t="str">
        <f>VLOOKUP(CONCATENATE($A89,H$1),'Session 8.2.4 PID and Services'!$B$2:$C$1284,2,FALSE)</f>
        <v>Vitamin B</v>
      </c>
      <c r="I89" s="36" t="e">
        <f>VLOOKUP(CONCATENATE($A89,I$1),'Session 8.2.4 PID and Services'!$B$2:$C$1284,2,FALSE)</f>
        <v>#N/A</v>
      </c>
      <c r="J89" s="36" t="str">
        <f>VLOOKUP(CONCATENATE($A89,J$1),'Session 8.2.4 PID and Services'!$B$2:$C$1284,2,FALSE)</f>
        <v>Tocilizumab</v>
      </c>
      <c r="K89" s="36" t="str">
        <f>VLOOKUP(CONCATENATE($A89,K$1),'Session 8.2.4 PID and Services'!$B$2:$C$1284,2,FALSE)</f>
        <v>MethylPrednisolone Sodium Succinate</v>
      </c>
      <c r="L89" s="36" t="str">
        <f>VLOOKUP(CONCATENATE($A89,L$1),'Session 8.2.4 PID and Services'!$B$2:$C$1284,2,FALSE)</f>
        <v>Remdesivir</v>
      </c>
      <c r="M89" s="36" t="e">
        <f>VLOOKUP(CONCATENATE($A89,M$1),'Session 8.2.4 PID and Services'!$B$2:$C$1284,2,FALSE)</f>
        <v>#N/A</v>
      </c>
      <c r="N89" s="36" t="str">
        <f>VLOOKUP(CONCATENATE($A89,N$1),'Session 8.2.4 PID and Services'!$B$2:$C$1284,2,FALSE)</f>
        <v>Methylprednisolone Acetate</v>
      </c>
      <c r="O89" s="36" t="e">
        <f>VLOOKUP(CONCATENATE($A89,O$1),'Session 8.2.4 PID and Services'!$B$2:$C$1284,2,FALSE)</f>
        <v>#N/A</v>
      </c>
      <c r="P89" s="36" t="e">
        <f>VLOOKUP(CONCATENATE($A89,P$1),'Session 8.2.4 PID and Services'!$B$2:$C$1284,2,FALSE)</f>
        <v>#N/A</v>
      </c>
      <c r="Q89" s="36" t="e">
        <f>VLOOKUP(CONCATENATE($A89,Q$1),'Session 8.2.4 PID and Services'!$B$2:$C$1284,2,FALSE)</f>
        <v>#N/A</v>
      </c>
      <c r="R89" s="36" t="e">
        <f>VLOOKUP(CONCATENATE($A89,R$1),'Session 8.2.4 PID and Services'!$B$2:$C$1284,2,FALSE)</f>
        <v>#N/A</v>
      </c>
      <c r="S89" s="36" t="e">
        <f>VLOOKUP(CONCATENATE($A89,S$1),'Session 8.2.4 PID and Services'!$B$2:$C$1284,2,FALSE)</f>
        <v>#N/A</v>
      </c>
      <c r="T89" s="36" t="e">
        <f>VLOOKUP(CONCATENATE($A89,T$1),'Session 8.2.4 PID and Services'!$B$2:$C$1284,2,FALSE)</f>
        <v>#N/A</v>
      </c>
      <c r="U89" s="36" t="e">
        <f>VLOOKUP(CONCATENATE($A89,U$1),'Session 8.2.4 PID and Services'!$B$2:$C$1284,2,FALSE)</f>
        <v>#N/A</v>
      </c>
    </row>
    <row r="90" spans="1:21" x14ac:dyDescent="0.25">
      <c r="A90" s="36">
        <v>776486</v>
      </c>
      <c r="B90" s="36" t="str">
        <f>VLOOKUP(CONCATENATE($A90,B$1),'Session 8.2.4 PID and Services'!$B$2:$C$1284,2,FALSE)</f>
        <v>Ventilator</v>
      </c>
      <c r="C90" s="36" t="e">
        <f>VLOOKUP(CONCATENATE($A90,C$1),'Session 8.2.4 PID and Services'!$B$2:$C$1284,2,FALSE)</f>
        <v>#N/A</v>
      </c>
      <c r="D90" s="36" t="e">
        <f>VLOOKUP(CONCATENATE($A90,D$1),'Session 8.2.4 PID and Services'!$B$2:$C$1284,2,FALSE)</f>
        <v>#N/A</v>
      </c>
      <c r="E90" s="36" t="e">
        <f>VLOOKUP(CONCATENATE($A90,E$1),'Session 8.2.4 PID and Services'!$B$2:$C$1284,2,FALSE)</f>
        <v>#N/A</v>
      </c>
      <c r="F90" s="36" t="e">
        <f>VLOOKUP(CONCATENATE($A90,F$1),'Session 8.2.4 PID and Services'!$B$2:$C$1284,2,FALSE)</f>
        <v>#N/A</v>
      </c>
      <c r="G90" s="36" t="e">
        <f>VLOOKUP(CONCATENATE($A90,G$1),'Session 8.2.4 PID and Services'!$B$2:$C$1284,2,FALSE)</f>
        <v>#N/A</v>
      </c>
      <c r="H90" s="36" t="e">
        <f>VLOOKUP(CONCATENATE($A90,H$1),'Session 8.2.4 PID and Services'!$B$2:$C$1284,2,FALSE)</f>
        <v>#N/A</v>
      </c>
      <c r="I90" s="36" t="e">
        <f>VLOOKUP(CONCATENATE($A90,I$1),'Session 8.2.4 PID and Services'!$B$2:$C$1284,2,FALSE)</f>
        <v>#N/A</v>
      </c>
      <c r="J90" s="36" t="e">
        <f>VLOOKUP(CONCATENATE($A90,J$1),'Session 8.2.4 PID and Services'!$B$2:$C$1284,2,FALSE)</f>
        <v>#N/A</v>
      </c>
      <c r="K90" s="36" t="str">
        <f>VLOOKUP(CONCATENATE($A90,K$1),'Session 8.2.4 PID and Services'!$B$2:$C$1284,2,FALSE)</f>
        <v>MethylPrednisolone Sodium Succinate</v>
      </c>
      <c r="L90" s="36" t="e">
        <f>VLOOKUP(CONCATENATE($A90,L$1),'Session 8.2.4 PID and Services'!$B$2:$C$1284,2,FALSE)</f>
        <v>#N/A</v>
      </c>
      <c r="M90" s="36" t="e">
        <f>VLOOKUP(CONCATENATE($A90,M$1),'Session 8.2.4 PID and Services'!$B$2:$C$1284,2,FALSE)</f>
        <v>#N/A</v>
      </c>
      <c r="N90" s="36" t="e">
        <f>VLOOKUP(CONCATENATE($A90,N$1),'Session 8.2.4 PID and Services'!$B$2:$C$1284,2,FALSE)</f>
        <v>#N/A</v>
      </c>
      <c r="O90" s="36" t="e">
        <f>VLOOKUP(CONCATENATE($A90,O$1),'Session 8.2.4 PID and Services'!$B$2:$C$1284,2,FALSE)</f>
        <v>#N/A</v>
      </c>
      <c r="P90" s="36" t="e">
        <f>VLOOKUP(CONCATENATE($A90,P$1),'Session 8.2.4 PID and Services'!$B$2:$C$1284,2,FALSE)</f>
        <v>#N/A</v>
      </c>
      <c r="Q90" s="36" t="e">
        <f>VLOOKUP(CONCATENATE($A90,Q$1),'Session 8.2.4 PID and Services'!$B$2:$C$1284,2,FALSE)</f>
        <v>#N/A</v>
      </c>
      <c r="R90" s="36" t="e">
        <f>VLOOKUP(CONCATENATE($A90,R$1),'Session 8.2.4 PID and Services'!$B$2:$C$1284,2,FALSE)</f>
        <v>#N/A</v>
      </c>
      <c r="S90" s="36" t="e">
        <f>VLOOKUP(CONCATENATE($A90,S$1),'Session 8.2.4 PID and Services'!$B$2:$C$1284,2,FALSE)</f>
        <v>#N/A</v>
      </c>
      <c r="T90" s="36" t="e">
        <f>VLOOKUP(CONCATENATE($A90,T$1),'Session 8.2.4 PID and Services'!$B$2:$C$1284,2,FALSE)</f>
        <v>#N/A</v>
      </c>
      <c r="U90" s="36" t="e">
        <f>VLOOKUP(CONCATENATE($A90,U$1),'Session 8.2.4 PID and Services'!$B$2:$C$1284,2,FALSE)</f>
        <v>#N/A</v>
      </c>
    </row>
    <row r="91" spans="1:21" x14ac:dyDescent="0.25">
      <c r="A91" s="36">
        <v>820001</v>
      </c>
      <c r="B91" s="36" t="str">
        <f>VLOOKUP(CONCATENATE($A91,B$1),'Session 8.2.4 PID and Services'!$B$2:$C$1284,2,FALSE)</f>
        <v>Ventilator</v>
      </c>
      <c r="C91" s="36" t="e">
        <f>VLOOKUP(CONCATENATE($A91,C$1),'Session 8.2.4 PID and Services'!$B$2:$C$1284,2,FALSE)</f>
        <v>#N/A</v>
      </c>
      <c r="D91" s="36" t="e">
        <f>VLOOKUP(CONCATENATE($A91,D$1),'Session 8.2.4 PID and Services'!$B$2:$C$1284,2,FALSE)</f>
        <v>#N/A</v>
      </c>
      <c r="E91" s="36" t="e">
        <f>VLOOKUP(CONCATENATE($A91,E$1),'Session 8.2.4 PID and Services'!$B$2:$C$1284,2,FALSE)</f>
        <v>#N/A</v>
      </c>
      <c r="F91" s="36" t="e">
        <f>VLOOKUP(CONCATENATE($A91,F$1),'Session 8.2.4 PID and Services'!$B$2:$C$1284,2,FALSE)</f>
        <v>#N/A</v>
      </c>
      <c r="G91" s="36" t="e">
        <f>VLOOKUP(CONCATENATE($A91,G$1),'Session 8.2.4 PID and Services'!$B$2:$C$1284,2,FALSE)</f>
        <v>#N/A</v>
      </c>
      <c r="H91" s="36" t="e">
        <f>VLOOKUP(CONCATENATE($A91,H$1),'Session 8.2.4 PID and Services'!$B$2:$C$1284,2,FALSE)</f>
        <v>#N/A</v>
      </c>
      <c r="I91" s="36" t="e">
        <f>VLOOKUP(CONCATENATE($A91,I$1),'Session 8.2.4 PID and Services'!$B$2:$C$1284,2,FALSE)</f>
        <v>#N/A</v>
      </c>
      <c r="J91" s="36" t="e">
        <f>VLOOKUP(CONCATENATE($A91,J$1),'Session 8.2.4 PID and Services'!$B$2:$C$1284,2,FALSE)</f>
        <v>#N/A</v>
      </c>
      <c r="K91" s="36" t="str">
        <f>VLOOKUP(CONCATENATE($A91,K$1),'Session 8.2.4 PID and Services'!$B$2:$C$1284,2,FALSE)</f>
        <v>MethylPrednisolone Sodium Succinate</v>
      </c>
      <c r="L91" s="36" t="str">
        <f>VLOOKUP(CONCATENATE($A91,L$1),'Session 8.2.4 PID and Services'!$B$2:$C$1284,2,FALSE)</f>
        <v>Remdesivir</v>
      </c>
      <c r="M91" s="36" t="e">
        <f>VLOOKUP(CONCATENATE($A91,M$1),'Session 8.2.4 PID and Services'!$B$2:$C$1284,2,FALSE)</f>
        <v>#N/A</v>
      </c>
      <c r="N91" s="36" t="e">
        <f>VLOOKUP(CONCATENATE($A91,N$1),'Session 8.2.4 PID and Services'!$B$2:$C$1284,2,FALSE)</f>
        <v>#N/A</v>
      </c>
      <c r="O91" s="36" t="e">
        <f>VLOOKUP(CONCATENATE($A91,O$1),'Session 8.2.4 PID and Services'!$B$2:$C$1284,2,FALSE)</f>
        <v>#N/A</v>
      </c>
      <c r="P91" s="36" t="e">
        <f>VLOOKUP(CONCATENATE($A91,P$1),'Session 8.2.4 PID and Services'!$B$2:$C$1284,2,FALSE)</f>
        <v>#N/A</v>
      </c>
      <c r="Q91" s="36" t="e">
        <f>VLOOKUP(CONCATENATE($A91,Q$1),'Session 8.2.4 PID and Services'!$B$2:$C$1284,2,FALSE)</f>
        <v>#N/A</v>
      </c>
      <c r="R91" s="36" t="e">
        <f>VLOOKUP(CONCATENATE($A91,R$1),'Session 8.2.4 PID and Services'!$B$2:$C$1284,2,FALSE)</f>
        <v>#N/A</v>
      </c>
      <c r="S91" s="36" t="e">
        <f>VLOOKUP(CONCATENATE($A91,S$1),'Session 8.2.4 PID and Services'!$B$2:$C$1284,2,FALSE)</f>
        <v>#N/A</v>
      </c>
      <c r="T91" s="36" t="e">
        <f>VLOOKUP(CONCATENATE($A91,T$1),'Session 8.2.4 PID and Services'!$B$2:$C$1284,2,FALSE)</f>
        <v>#N/A</v>
      </c>
      <c r="U91" s="36" t="e">
        <f>VLOOKUP(CONCATENATE($A91,U$1),'Session 8.2.4 PID and Services'!$B$2:$C$1284,2,FALSE)</f>
        <v>#N/A</v>
      </c>
    </row>
    <row r="92" spans="1:21" x14ac:dyDescent="0.25">
      <c r="A92" s="36">
        <v>844826</v>
      </c>
      <c r="B92" s="36" t="e">
        <f>VLOOKUP(CONCATENATE($A92,B$1),'Session 8.2.4 PID and Services'!$B$2:$C$1284,2,FALSE)</f>
        <v>#N/A</v>
      </c>
      <c r="C92" s="36" t="e">
        <f>VLOOKUP(CONCATENATE($A92,C$1),'Session 8.2.4 PID and Services'!$B$2:$C$1284,2,FALSE)</f>
        <v>#N/A</v>
      </c>
      <c r="D92" s="36" t="e">
        <f>VLOOKUP(CONCATENATE($A92,D$1),'Session 8.2.4 PID and Services'!$B$2:$C$1284,2,FALSE)</f>
        <v>#N/A</v>
      </c>
      <c r="E92" s="36" t="str">
        <f>VLOOKUP(CONCATENATE($A92,E$1),'Session 8.2.4 PID and Services'!$B$2:$C$1284,2,FALSE)</f>
        <v>Vitamin D3</v>
      </c>
      <c r="F92" s="36" t="str">
        <f>VLOOKUP(CONCATENATE($A92,F$1),'Session 8.2.4 PID and Services'!$B$2:$C$1284,2,FALSE)</f>
        <v>Vitamin C</v>
      </c>
      <c r="G92" s="36" t="e">
        <f>VLOOKUP(CONCATENATE($A92,G$1),'Session 8.2.4 PID and Services'!$B$2:$C$1284,2,FALSE)</f>
        <v>#N/A</v>
      </c>
      <c r="H92" s="36" t="str">
        <f>VLOOKUP(CONCATENATE($A92,H$1),'Session 8.2.4 PID and Services'!$B$2:$C$1284,2,FALSE)</f>
        <v>Vitamin B</v>
      </c>
      <c r="I92" s="36" t="e">
        <f>VLOOKUP(CONCATENATE($A92,I$1),'Session 8.2.4 PID and Services'!$B$2:$C$1284,2,FALSE)</f>
        <v>#N/A</v>
      </c>
      <c r="J92" s="36" t="e">
        <f>VLOOKUP(CONCATENATE($A92,J$1),'Session 8.2.4 PID and Services'!$B$2:$C$1284,2,FALSE)</f>
        <v>#N/A</v>
      </c>
      <c r="K92" s="36" t="str">
        <f>VLOOKUP(CONCATENATE($A92,K$1),'Session 8.2.4 PID and Services'!$B$2:$C$1284,2,FALSE)</f>
        <v>MethylPrednisolone Sodium Succinate</v>
      </c>
      <c r="L92" s="36" t="e">
        <f>VLOOKUP(CONCATENATE($A92,L$1),'Session 8.2.4 PID and Services'!$B$2:$C$1284,2,FALSE)</f>
        <v>#N/A</v>
      </c>
      <c r="M92" s="36" t="e">
        <f>VLOOKUP(CONCATENATE($A92,M$1),'Session 8.2.4 PID and Services'!$B$2:$C$1284,2,FALSE)</f>
        <v>#N/A</v>
      </c>
      <c r="N92" s="36" t="e">
        <f>VLOOKUP(CONCATENATE($A92,N$1),'Session 8.2.4 PID and Services'!$B$2:$C$1284,2,FALSE)</f>
        <v>#N/A</v>
      </c>
      <c r="O92" s="36" t="e">
        <f>VLOOKUP(CONCATENATE($A92,O$1),'Session 8.2.4 PID and Services'!$B$2:$C$1284,2,FALSE)</f>
        <v>#N/A</v>
      </c>
      <c r="P92" s="36" t="e">
        <f>VLOOKUP(CONCATENATE($A92,P$1),'Session 8.2.4 PID and Services'!$B$2:$C$1284,2,FALSE)</f>
        <v>#N/A</v>
      </c>
      <c r="Q92" s="36" t="e">
        <f>VLOOKUP(CONCATENATE($A92,Q$1),'Session 8.2.4 PID and Services'!$B$2:$C$1284,2,FALSE)</f>
        <v>#N/A</v>
      </c>
      <c r="R92" s="36" t="e">
        <f>VLOOKUP(CONCATENATE($A92,R$1),'Session 8.2.4 PID and Services'!$B$2:$C$1284,2,FALSE)</f>
        <v>#N/A</v>
      </c>
      <c r="S92" s="36" t="e">
        <f>VLOOKUP(CONCATENATE($A92,S$1),'Session 8.2.4 PID and Services'!$B$2:$C$1284,2,FALSE)</f>
        <v>#N/A</v>
      </c>
      <c r="T92" s="36" t="e">
        <f>VLOOKUP(CONCATENATE($A92,T$1),'Session 8.2.4 PID and Services'!$B$2:$C$1284,2,FALSE)</f>
        <v>#N/A</v>
      </c>
      <c r="U92" s="36" t="e">
        <f>VLOOKUP(CONCATENATE($A92,U$1),'Session 8.2.4 PID and Services'!$B$2:$C$1284,2,FALSE)</f>
        <v>#N/A</v>
      </c>
    </row>
    <row r="93" spans="1:21" x14ac:dyDescent="0.25">
      <c r="A93" s="36">
        <v>861066</v>
      </c>
      <c r="B93" s="36" t="e">
        <f>VLOOKUP(CONCATENATE($A93,B$1),'Session 8.2.4 PID and Services'!$B$2:$C$1284,2,FALSE)</f>
        <v>#N/A</v>
      </c>
      <c r="C93" s="36" t="e">
        <f>VLOOKUP(CONCATENATE($A93,C$1),'Session 8.2.4 PID and Services'!$B$2:$C$1284,2,FALSE)</f>
        <v>#N/A</v>
      </c>
      <c r="D93" s="36" t="e">
        <f>VLOOKUP(CONCATENATE($A93,D$1),'Session 8.2.4 PID and Services'!$B$2:$C$1284,2,FALSE)</f>
        <v>#N/A</v>
      </c>
      <c r="E93" s="36" t="str">
        <f>VLOOKUP(CONCATENATE($A93,E$1),'Session 8.2.4 PID and Services'!$B$2:$C$1284,2,FALSE)</f>
        <v>Vitamin D3</v>
      </c>
      <c r="F93" s="36" t="str">
        <f>VLOOKUP(CONCATENATE($A93,F$1),'Session 8.2.4 PID and Services'!$B$2:$C$1284,2,FALSE)</f>
        <v>Vitamin C</v>
      </c>
      <c r="G93" s="36" t="e">
        <f>VLOOKUP(CONCATENATE($A93,G$1),'Session 8.2.4 PID and Services'!$B$2:$C$1284,2,FALSE)</f>
        <v>#N/A</v>
      </c>
      <c r="H93" s="36" t="str">
        <f>VLOOKUP(CONCATENATE($A93,H$1),'Session 8.2.4 PID and Services'!$B$2:$C$1284,2,FALSE)</f>
        <v>Vitamin B</v>
      </c>
      <c r="I93" s="36" t="e">
        <f>VLOOKUP(CONCATENATE($A93,I$1),'Session 8.2.4 PID and Services'!$B$2:$C$1284,2,FALSE)</f>
        <v>#N/A</v>
      </c>
      <c r="J93" s="36" t="e">
        <f>VLOOKUP(CONCATENATE($A93,J$1),'Session 8.2.4 PID and Services'!$B$2:$C$1284,2,FALSE)</f>
        <v>#N/A</v>
      </c>
      <c r="K93" s="36" t="str">
        <f>VLOOKUP(CONCATENATE($A93,K$1),'Session 8.2.4 PID and Services'!$B$2:$C$1284,2,FALSE)</f>
        <v>MethylPrednisolone Sodium Succinate</v>
      </c>
      <c r="L93" s="36" t="str">
        <f>VLOOKUP(CONCATENATE($A93,L$1),'Session 8.2.4 PID and Services'!$B$2:$C$1284,2,FALSE)</f>
        <v>Remdesivir</v>
      </c>
      <c r="M93" s="36" t="e">
        <f>VLOOKUP(CONCATENATE($A93,M$1),'Session 8.2.4 PID and Services'!$B$2:$C$1284,2,FALSE)</f>
        <v>#N/A</v>
      </c>
      <c r="N93" s="36" t="str">
        <f>VLOOKUP(CONCATENATE($A93,N$1),'Session 8.2.4 PID and Services'!$B$2:$C$1284,2,FALSE)</f>
        <v>Methylprednisolone Acetate</v>
      </c>
      <c r="O93" s="36" t="e">
        <f>VLOOKUP(CONCATENATE($A93,O$1),'Session 8.2.4 PID and Services'!$B$2:$C$1284,2,FALSE)</f>
        <v>#N/A</v>
      </c>
      <c r="P93" s="36" t="e">
        <f>VLOOKUP(CONCATENATE($A93,P$1),'Session 8.2.4 PID and Services'!$B$2:$C$1284,2,FALSE)</f>
        <v>#N/A</v>
      </c>
      <c r="Q93" s="36" t="e">
        <f>VLOOKUP(CONCATENATE($A93,Q$1),'Session 8.2.4 PID and Services'!$B$2:$C$1284,2,FALSE)</f>
        <v>#N/A</v>
      </c>
      <c r="R93" s="36" t="e">
        <f>VLOOKUP(CONCATENATE($A93,R$1),'Session 8.2.4 PID and Services'!$B$2:$C$1284,2,FALSE)</f>
        <v>#N/A</v>
      </c>
      <c r="S93" s="36" t="e">
        <f>VLOOKUP(CONCATENATE($A93,S$1),'Session 8.2.4 PID and Services'!$B$2:$C$1284,2,FALSE)</f>
        <v>#N/A</v>
      </c>
      <c r="T93" s="36" t="e">
        <f>VLOOKUP(CONCATENATE($A93,T$1),'Session 8.2.4 PID and Services'!$B$2:$C$1284,2,FALSE)</f>
        <v>#N/A</v>
      </c>
      <c r="U93" s="36" t="e">
        <f>VLOOKUP(CONCATENATE($A93,U$1),'Session 8.2.4 PID and Services'!$B$2:$C$1284,2,FALSE)</f>
        <v>#N/A</v>
      </c>
    </row>
    <row r="94" spans="1:21" x14ac:dyDescent="0.25">
      <c r="A94" s="36">
        <v>885499</v>
      </c>
      <c r="B94" s="36" t="e">
        <f>VLOOKUP(CONCATENATE($A94,B$1),'Session 8.2.4 PID and Services'!$B$2:$C$1284,2,FALSE)</f>
        <v>#N/A</v>
      </c>
      <c r="C94" s="36" t="e">
        <f>VLOOKUP(CONCATENATE($A94,C$1),'Session 8.2.4 PID and Services'!$B$2:$C$1284,2,FALSE)</f>
        <v>#N/A</v>
      </c>
      <c r="D94" s="36" t="e">
        <f>VLOOKUP(CONCATENATE($A94,D$1),'Session 8.2.4 PID and Services'!$B$2:$C$1284,2,FALSE)</f>
        <v>#N/A</v>
      </c>
      <c r="E94" s="36" t="str">
        <f>VLOOKUP(CONCATENATE($A94,E$1),'Session 8.2.4 PID and Services'!$B$2:$C$1284,2,FALSE)</f>
        <v>Vitamin D3</v>
      </c>
      <c r="F94" s="36" t="str">
        <f>VLOOKUP(CONCATENATE($A94,F$1),'Session 8.2.4 PID and Services'!$B$2:$C$1284,2,FALSE)</f>
        <v>Vitamin C</v>
      </c>
      <c r="G94" s="36" t="e">
        <f>VLOOKUP(CONCATENATE($A94,G$1),'Session 8.2.4 PID and Services'!$B$2:$C$1284,2,FALSE)</f>
        <v>#N/A</v>
      </c>
      <c r="H94" s="36" t="str">
        <f>VLOOKUP(CONCATENATE($A94,H$1),'Session 8.2.4 PID and Services'!$B$2:$C$1284,2,FALSE)</f>
        <v>Vitamin B</v>
      </c>
      <c r="I94" s="36" t="e">
        <f>VLOOKUP(CONCATENATE($A94,I$1),'Session 8.2.4 PID and Services'!$B$2:$C$1284,2,FALSE)</f>
        <v>#N/A</v>
      </c>
      <c r="J94" s="36" t="e">
        <f>VLOOKUP(CONCATENATE($A94,J$1),'Session 8.2.4 PID and Services'!$B$2:$C$1284,2,FALSE)</f>
        <v>#N/A</v>
      </c>
      <c r="K94" s="36" t="str">
        <f>VLOOKUP(CONCATENATE($A94,K$1),'Session 8.2.4 PID and Services'!$B$2:$C$1284,2,FALSE)</f>
        <v>MethylPrednisolone Sodium Succinate</v>
      </c>
      <c r="L94" s="36" t="e">
        <f>VLOOKUP(CONCATENATE($A94,L$1),'Session 8.2.4 PID and Services'!$B$2:$C$1284,2,FALSE)</f>
        <v>#N/A</v>
      </c>
      <c r="M94" s="36" t="e">
        <f>VLOOKUP(CONCATENATE($A94,M$1),'Session 8.2.4 PID and Services'!$B$2:$C$1284,2,FALSE)</f>
        <v>#N/A</v>
      </c>
      <c r="N94" s="36" t="e">
        <f>VLOOKUP(CONCATENATE($A94,N$1),'Session 8.2.4 PID and Services'!$B$2:$C$1284,2,FALSE)</f>
        <v>#N/A</v>
      </c>
      <c r="O94" s="36" t="str">
        <f>VLOOKUP(CONCATENATE($A94,O$1),'Session 8.2.4 PID and Services'!$B$2:$C$1284,2,FALSE)</f>
        <v>Favipiravir</v>
      </c>
      <c r="P94" s="36" t="e">
        <f>VLOOKUP(CONCATENATE($A94,P$1),'Session 8.2.4 PID and Services'!$B$2:$C$1284,2,FALSE)</f>
        <v>#N/A</v>
      </c>
      <c r="Q94" s="36" t="e">
        <f>VLOOKUP(CONCATENATE($A94,Q$1),'Session 8.2.4 PID and Services'!$B$2:$C$1284,2,FALSE)</f>
        <v>#N/A</v>
      </c>
      <c r="R94" s="36" t="e">
        <f>VLOOKUP(CONCATENATE($A94,R$1),'Session 8.2.4 PID and Services'!$B$2:$C$1284,2,FALSE)</f>
        <v>#N/A</v>
      </c>
      <c r="S94" s="36" t="e">
        <f>VLOOKUP(CONCATENATE($A94,S$1),'Session 8.2.4 PID and Services'!$B$2:$C$1284,2,FALSE)</f>
        <v>#N/A</v>
      </c>
      <c r="T94" s="36" t="e">
        <f>VLOOKUP(CONCATENATE($A94,T$1),'Session 8.2.4 PID and Services'!$B$2:$C$1284,2,FALSE)</f>
        <v>#N/A</v>
      </c>
      <c r="U94" s="36" t="e">
        <f>VLOOKUP(CONCATENATE($A94,U$1),'Session 8.2.4 PID and Services'!$B$2:$C$1284,2,FALSE)</f>
        <v>#N/A</v>
      </c>
    </row>
    <row r="95" spans="1:21" x14ac:dyDescent="0.25">
      <c r="A95" s="36">
        <v>898187</v>
      </c>
      <c r="B95" s="36" t="e">
        <f>VLOOKUP(CONCATENATE($A95,B$1),'Session 8.2.4 PID and Services'!$B$2:$C$1284,2,FALSE)</f>
        <v>#N/A</v>
      </c>
      <c r="C95" s="36" t="e">
        <f>VLOOKUP(CONCATENATE($A95,C$1),'Session 8.2.4 PID and Services'!$B$2:$C$1284,2,FALSE)</f>
        <v>#N/A</v>
      </c>
      <c r="D95" s="36" t="e">
        <f>VLOOKUP(CONCATENATE($A95,D$1),'Session 8.2.4 PID and Services'!$B$2:$C$1284,2,FALSE)</f>
        <v>#N/A</v>
      </c>
      <c r="E95" s="36" t="e">
        <f>VLOOKUP(CONCATENATE($A95,E$1),'Session 8.2.4 PID and Services'!$B$2:$C$1284,2,FALSE)</f>
        <v>#N/A</v>
      </c>
      <c r="F95" s="36" t="e">
        <f>VLOOKUP(CONCATENATE($A95,F$1),'Session 8.2.4 PID and Services'!$B$2:$C$1284,2,FALSE)</f>
        <v>#N/A</v>
      </c>
      <c r="G95" s="36" t="e">
        <f>VLOOKUP(CONCATENATE($A95,G$1),'Session 8.2.4 PID and Services'!$B$2:$C$1284,2,FALSE)</f>
        <v>#N/A</v>
      </c>
      <c r="H95" s="36" t="e">
        <f>VLOOKUP(CONCATENATE($A95,H$1),'Session 8.2.4 PID and Services'!$B$2:$C$1284,2,FALSE)</f>
        <v>#N/A</v>
      </c>
      <c r="I95" s="36" t="e">
        <f>VLOOKUP(CONCATENATE($A95,I$1),'Session 8.2.4 PID and Services'!$B$2:$C$1284,2,FALSE)</f>
        <v>#N/A</v>
      </c>
      <c r="J95" s="36" t="e">
        <f>VLOOKUP(CONCATENATE($A95,J$1),'Session 8.2.4 PID and Services'!$B$2:$C$1284,2,FALSE)</f>
        <v>#N/A</v>
      </c>
      <c r="K95" s="36" t="e">
        <f>VLOOKUP(CONCATENATE($A95,K$1),'Session 8.2.4 PID and Services'!$B$2:$C$1284,2,FALSE)</f>
        <v>#N/A</v>
      </c>
      <c r="L95" s="36" t="e">
        <f>VLOOKUP(CONCATENATE($A95,L$1),'Session 8.2.4 PID and Services'!$B$2:$C$1284,2,FALSE)</f>
        <v>#N/A</v>
      </c>
      <c r="M95" s="36" t="e">
        <f>VLOOKUP(CONCATENATE($A95,M$1),'Session 8.2.4 PID and Services'!$B$2:$C$1284,2,FALSE)</f>
        <v>#N/A</v>
      </c>
      <c r="N95" s="36" t="e">
        <f>VLOOKUP(CONCATENATE($A95,N$1),'Session 8.2.4 PID and Services'!$B$2:$C$1284,2,FALSE)</f>
        <v>#N/A</v>
      </c>
      <c r="O95" s="36" t="e">
        <f>VLOOKUP(CONCATENATE($A95,O$1),'Session 8.2.4 PID and Services'!$B$2:$C$1284,2,FALSE)</f>
        <v>#N/A</v>
      </c>
      <c r="P95" s="36" t="e">
        <f>VLOOKUP(CONCATENATE($A95,P$1),'Session 8.2.4 PID and Services'!$B$2:$C$1284,2,FALSE)</f>
        <v>#N/A</v>
      </c>
      <c r="Q95" s="36" t="e">
        <f>VLOOKUP(CONCATENATE($A95,Q$1),'Session 8.2.4 PID and Services'!$B$2:$C$1284,2,FALSE)</f>
        <v>#N/A</v>
      </c>
      <c r="R95" s="36" t="e">
        <f>VLOOKUP(CONCATENATE($A95,R$1),'Session 8.2.4 PID and Services'!$B$2:$C$1284,2,FALSE)</f>
        <v>#N/A</v>
      </c>
      <c r="S95" s="36" t="e">
        <f>VLOOKUP(CONCATENATE($A95,S$1),'Session 8.2.4 PID and Services'!$B$2:$C$1284,2,FALSE)</f>
        <v>#N/A</v>
      </c>
      <c r="T95" s="36" t="e">
        <f>VLOOKUP(CONCATENATE($A95,T$1),'Session 8.2.4 PID and Services'!$B$2:$C$1284,2,FALSE)</f>
        <v>#N/A</v>
      </c>
      <c r="U95" s="36" t="e">
        <f>VLOOKUP(CONCATENATE($A95,U$1),'Session 8.2.4 PID and Services'!$B$2:$C$1284,2,FALSE)</f>
        <v>#N/A</v>
      </c>
    </row>
    <row r="96" spans="1:21" x14ac:dyDescent="0.25">
      <c r="A96" s="36">
        <v>899997</v>
      </c>
      <c r="B96" s="36" t="e">
        <f>VLOOKUP(CONCATENATE($A96,B$1),'Session 8.2.4 PID and Services'!$B$2:$C$1284,2,FALSE)</f>
        <v>#N/A</v>
      </c>
      <c r="C96" s="36" t="str">
        <f>VLOOKUP(CONCATENATE($A96,C$1),'Session 8.2.4 PID and Services'!$B$2:$C$1284,2,FALSE)</f>
        <v>ALBUMIN</v>
      </c>
      <c r="D96" s="36" t="e">
        <f>VLOOKUP(CONCATENATE($A96,D$1),'Session 8.2.4 PID and Services'!$B$2:$C$1284,2,FALSE)</f>
        <v>#N/A</v>
      </c>
      <c r="E96" s="36" t="e">
        <f>VLOOKUP(CONCATENATE($A96,E$1),'Session 8.2.4 PID and Services'!$B$2:$C$1284,2,FALSE)</f>
        <v>#N/A</v>
      </c>
      <c r="F96" s="36" t="e">
        <f>VLOOKUP(CONCATENATE($A96,F$1),'Session 8.2.4 PID and Services'!$B$2:$C$1284,2,FALSE)</f>
        <v>#N/A</v>
      </c>
      <c r="G96" s="36" t="e">
        <f>VLOOKUP(CONCATENATE($A96,G$1),'Session 8.2.4 PID and Services'!$B$2:$C$1284,2,FALSE)</f>
        <v>#N/A</v>
      </c>
      <c r="H96" s="36" t="e">
        <f>VLOOKUP(CONCATENATE($A96,H$1),'Session 8.2.4 PID and Services'!$B$2:$C$1284,2,FALSE)</f>
        <v>#N/A</v>
      </c>
      <c r="I96" s="36" t="e">
        <f>VLOOKUP(CONCATENATE($A96,I$1),'Session 8.2.4 PID and Services'!$B$2:$C$1284,2,FALSE)</f>
        <v>#N/A</v>
      </c>
      <c r="J96" s="36" t="e">
        <f>VLOOKUP(CONCATENATE($A96,J$1),'Session 8.2.4 PID and Services'!$B$2:$C$1284,2,FALSE)</f>
        <v>#N/A</v>
      </c>
      <c r="K96" s="36" t="e">
        <f>VLOOKUP(CONCATENATE($A96,K$1),'Session 8.2.4 PID and Services'!$B$2:$C$1284,2,FALSE)</f>
        <v>#N/A</v>
      </c>
      <c r="L96" s="36" t="e">
        <f>VLOOKUP(CONCATENATE($A96,L$1),'Session 8.2.4 PID and Services'!$B$2:$C$1284,2,FALSE)</f>
        <v>#N/A</v>
      </c>
      <c r="M96" s="36" t="e">
        <f>VLOOKUP(CONCATENATE($A96,M$1),'Session 8.2.4 PID and Services'!$B$2:$C$1284,2,FALSE)</f>
        <v>#N/A</v>
      </c>
      <c r="N96" s="36" t="e">
        <f>VLOOKUP(CONCATENATE($A96,N$1),'Session 8.2.4 PID and Services'!$B$2:$C$1284,2,FALSE)</f>
        <v>#N/A</v>
      </c>
      <c r="O96" s="36" t="e">
        <f>VLOOKUP(CONCATENATE($A96,O$1),'Session 8.2.4 PID and Services'!$B$2:$C$1284,2,FALSE)</f>
        <v>#N/A</v>
      </c>
      <c r="P96" s="36" t="e">
        <f>VLOOKUP(CONCATENATE($A96,P$1),'Session 8.2.4 PID and Services'!$B$2:$C$1284,2,FALSE)</f>
        <v>#N/A</v>
      </c>
      <c r="Q96" s="36" t="e">
        <f>VLOOKUP(CONCATENATE($A96,Q$1),'Session 8.2.4 PID and Services'!$B$2:$C$1284,2,FALSE)</f>
        <v>#N/A</v>
      </c>
      <c r="R96" s="36" t="e">
        <f>VLOOKUP(CONCATENATE($A96,R$1),'Session 8.2.4 PID and Services'!$B$2:$C$1284,2,FALSE)</f>
        <v>#N/A</v>
      </c>
      <c r="S96" s="36" t="e">
        <f>VLOOKUP(CONCATENATE($A96,S$1),'Session 8.2.4 PID and Services'!$B$2:$C$1284,2,FALSE)</f>
        <v>#N/A</v>
      </c>
      <c r="T96" s="36" t="e">
        <f>VLOOKUP(CONCATENATE($A96,T$1),'Session 8.2.4 PID and Services'!$B$2:$C$1284,2,FALSE)</f>
        <v>#N/A</v>
      </c>
      <c r="U96" s="36" t="e">
        <f>VLOOKUP(CONCATENATE($A96,U$1),'Session 8.2.4 PID and Services'!$B$2:$C$1284,2,FALSE)</f>
        <v>#N/A</v>
      </c>
    </row>
    <row r="97" spans="1:21" x14ac:dyDescent="0.25">
      <c r="A97" s="36">
        <v>926039</v>
      </c>
      <c r="B97" s="36" t="e">
        <f>VLOOKUP(CONCATENATE($A97,B$1),'Session 8.2.4 PID and Services'!$B$2:$C$1284,2,FALSE)</f>
        <v>#N/A</v>
      </c>
      <c r="C97" s="36" t="e">
        <f>VLOOKUP(CONCATENATE($A97,C$1),'Session 8.2.4 PID and Services'!$B$2:$C$1284,2,FALSE)</f>
        <v>#N/A</v>
      </c>
      <c r="D97" s="36" t="e">
        <f>VLOOKUP(CONCATENATE($A97,D$1),'Session 8.2.4 PID and Services'!$B$2:$C$1284,2,FALSE)</f>
        <v>#N/A</v>
      </c>
      <c r="E97" s="36" t="str">
        <f>VLOOKUP(CONCATENATE($A97,E$1),'Session 8.2.4 PID and Services'!$B$2:$C$1284,2,FALSE)</f>
        <v>Vitamin D3</v>
      </c>
      <c r="F97" s="36" t="str">
        <f>VLOOKUP(CONCATENATE($A97,F$1),'Session 8.2.4 PID and Services'!$B$2:$C$1284,2,FALSE)</f>
        <v>Vitamin C</v>
      </c>
      <c r="G97" s="36" t="e">
        <f>VLOOKUP(CONCATENATE($A97,G$1),'Session 8.2.4 PID and Services'!$B$2:$C$1284,2,FALSE)</f>
        <v>#N/A</v>
      </c>
      <c r="H97" s="36" t="str">
        <f>VLOOKUP(CONCATENATE($A97,H$1),'Session 8.2.4 PID and Services'!$B$2:$C$1284,2,FALSE)</f>
        <v>Vitamin B</v>
      </c>
      <c r="I97" s="36" t="e">
        <f>VLOOKUP(CONCATENATE($A97,I$1),'Session 8.2.4 PID and Services'!$B$2:$C$1284,2,FALSE)</f>
        <v>#N/A</v>
      </c>
      <c r="J97" s="36" t="e">
        <f>VLOOKUP(CONCATENATE($A97,J$1),'Session 8.2.4 PID and Services'!$B$2:$C$1284,2,FALSE)</f>
        <v>#N/A</v>
      </c>
      <c r="K97" s="36" t="str">
        <f>VLOOKUP(CONCATENATE($A97,K$1),'Session 8.2.4 PID and Services'!$B$2:$C$1284,2,FALSE)</f>
        <v>MethylPrednisolone Sodium Succinate</v>
      </c>
      <c r="L97" s="36" t="str">
        <f>VLOOKUP(CONCATENATE($A97,L$1),'Session 8.2.4 PID and Services'!$B$2:$C$1284,2,FALSE)</f>
        <v>Remdesivir</v>
      </c>
      <c r="M97" s="36" t="e">
        <f>VLOOKUP(CONCATENATE($A97,M$1),'Session 8.2.4 PID and Services'!$B$2:$C$1284,2,FALSE)</f>
        <v>#N/A</v>
      </c>
      <c r="N97" s="36" t="e">
        <f>VLOOKUP(CONCATENATE($A97,N$1),'Session 8.2.4 PID and Services'!$B$2:$C$1284,2,FALSE)</f>
        <v>#N/A</v>
      </c>
      <c r="O97" s="36" t="e">
        <f>VLOOKUP(CONCATENATE($A97,O$1),'Session 8.2.4 PID and Services'!$B$2:$C$1284,2,FALSE)</f>
        <v>#N/A</v>
      </c>
      <c r="P97" s="36" t="e">
        <f>VLOOKUP(CONCATENATE($A97,P$1),'Session 8.2.4 PID and Services'!$B$2:$C$1284,2,FALSE)</f>
        <v>#N/A</v>
      </c>
      <c r="Q97" s="36" t="e">
        <f>VLOOKUP(CONCATENATE($A97,Q$1),'Session 8.2.4 PID and Services'!$B$2:$C$1284,2,FALSE)</f>
        <v>#N/A</v>
      </c>
      <c r="R97" s="36" t="e">
        <f>VLOOKUP(CONCATENATE($A97,R$1),'Session 8.2.4 PID and Services'!$B$2:$C$1284,2,FALSE)</f>
        <v>#N/A</v>
      </c>
      <c r="S97" s="36" t="e">
        <f>VLOOKUP(CONCATENATE($A97,S$1),'Session 8.2.4 PID and Services'!$B$2:$C$1284,2,FALSE)</f>
        <v>#N/A</v>
      </c>
      <c r="T97" s="36" t="e">
        <f>VLOOKUP(CONCATENATE($A97,T$1),'Session 8.2.4 PID and Services'!$B$2:$C$1284,2,FALSE)</f>
        <v>#N/A</v>
      </c>
      <c r="U97" s="36" t="e">
        <f>VLOOKUP(CONCATENATE($A97,U$1),'Session 8.2.4 PID and Services'!$B$2:$C$1284,2,FALSE)</f>
        <v>#N/A</v>
      </c>
    </row>
    <row r="98" spans="1:21" x14ac:dyDescent="0.25">
      <c r="A98" s="36">
        <v>956266</v>
      </c>
      <c r="B98" s="36" t="e">
        <f>VLOOKUP(CONCATENATE($A98,B$1),'Session 8.2.4 PID and Services'!$B$2:$C$1284,2,FALSE)</f>
        <v>#N/A</v>
      </c>
      <c r="C98" s="36" t="e">
        <f>VLOOKUP(CONCATENATE($A98,C$1),'Session 8.2.4 PID and Services'!$B$2:$C$1284,2,FALSE)</f>
        <v>#N/A</v>
      </c>
      <c r="D98" s="36" t="e">
        <f>VLOOKUP(CONCATENATE($A98,D$1),'Session 8.2.4 PID and Services'!$B$2:$C$1284,2,FALSE)</f>
        <v>#N/A</v>
      </c>
      <c r="E98" s="36" t="str">
        <f>VLOOKUP(CONCATENATE($A98,E$1),'Session 8.2.4 PID and Services'!$B$2:$C$1284,2,FALSE)</f>
        <v>Vitamin D3</v>
      </c>
      <c r="F98" s="36" t="str">
        <f>VLOOKUP(CONCATENATE($A98,F$1),'Session 8.2.4 PID and Services'!$B$2:$C$1284,2,FALSE)</f>
        <v>Vitamin C</v>
      </c>
      <c r="G98" s="36" t="e">
        <f>VLOOKUP(CONCATENATE($A98,G$1),'Session 8.2.4 PID and Services'!$B$2:$C$1284,2,FALSE)</f>
        <v>#N/A</v>
      </c>
      <c r="H98" s="36" t="str">
        <f>VLOOKUP(CONCATENATE($A98,H$1),'Session 8.2.4 PID and Services'!$B$2:$C$1284,2,FALSE)</f>
        <v>Vitamin B</v>
      </c>
      <c r="I98" s="36" t="e">
        <f>VLOOKUP(CONCATENATE($A98,I$1),'Session 8.2.4 PID and Services'!$B$2:$C$1284,2,FALSE)</f>
        <v>#N/A</v>
      </c>
      <c r="J98" s="36" t="e">
        <f>VLOOKUP(CONCATENATE($A98,J$1),'Session 8.2.4 PID and Services'!$B$2:$C$1284,2,FALSE)</f>
        <v>#N/A</v>
      </c>
      <c r="K98" s="36" t="str">
        <f>VLOOKUP(CONCATENATE($A98,K$1),'Session 8.2.4 PID and Services'!$B$2:$C$1284,2,FALSE)</f>
        <v>MethylPrednisolone Sodium Succinate</v>
      </c>
      <c r="L98" s="36" t="str">
        <f>VLOOKUP(CONCATENATE($A98,L$1),'Session 8.2.4 PID and Services'!$B$2:$C$1284,2,FALSE)</f>
        <v>Remdesivir</v>
      </c>
      <c r="M98" s="36" t="e">
        <f>VLOOKUP(CONCATENATE($A98,M$1),'Session 8.2.4 PID and Services'!$B$2:$C$1284,2,FALSE)</f>
        <v>#N/A</v>
      </c>
      <c r="N98" s="36" t="e">
        <f>VLOOKUP(CONCATENATE($A98,N$1),'Session 8.2.4 PID and Services'!$B$2:$C$1284,2,FALSE)</f>
        <v>#N/A</v>
      </c>
      <c r="O98" s="36" t="e">
        <f>VLOOKUP(CONCATENATE($A98,O$1),'Session 8.2.4 PID and Services'!$B$2:$C$1284,2,FALSE)</f>
        <v>#N/A</v>
      </c>
      <c r="P98" s="36" t="e">
        <f>VLOOKUP(CONCATENATE($A98,P$1),'Session 8.2.4 PID and Services'!$B$2:$C$1284,2,FALSE)</f>
        <v>#N/A</v>
      </c>
      <c r="Q98" s="36" t="e">
        <f>VLOOKUP(CONCATENATE($A98,Q$1),'Session 8.2.4 PID and Services'!$B$2:$C$1284,2,FALSE)</f>
        <v>#N/A</v>
      </c>
      <c r="R98" s="36" t="e">
        <f>VLOOKUP(CONCATENATE($A98,R$1),'Session 8.2.4 PID and Services'!$B$2:$C$1284,2,FALSE)</f>
        <v>#N/A</v>
      </c>
      <c r="S98" s="36" t="e">
        <f>VLOOKUP(CONCATENATE($A98,S$1),'Session 8.2.4 PID and Services'!$B$2:$C$1284,2,FALSE)</f>
        <v>#N/A</v>
      </c>
      <c r="T98" s="36" t="e">
        <f>VLOOKUP(CONCATENATE($A98,T$1),'Session 8.2.4 PID and Services'!$B$2:$C$1284,2,FALSE)</f>
        <v>#N/A</v>
      </c>
      <c r="U98" s="36" t="e">
        <f>VLOOKUP(CONCATENATE($A98,U$1),'Session 8.2.4 PID and Services'!$B$2:$C$1284,2,FALSE)</f>
        <v>#N/A</v>
      </c>
    </row>
    <row r="99" spans="1:21" x14ac:dyDescent="0.25">
      <c r="A99" s="36">
        <v>1002973</v>
      </c>
      <c r="B99" s="36" t="e">
        <f>VLOOKUP(CONCATENATE($A99,B$1),'Session 8.2.4 PID and Services'!$B$2:$C$1284,2,FALSE)</f>
        <v>#N/A</v>
      </c>
      <c r="C99" s="36" t="e">
        <f>VLOOKUP(CONCATENATE($A99,C$1),'Session 8.2.4 PID and Services'!$B$2:$C$1284,2,FALSE)</f>
        <v>#N/A</v>
      </c>
      <c r="D99" s="36" t="e">
        <f>VLOOKUP(CONCATENATE($A99,D$1),'Session 8.2.4 PID and Services'!$B$2:$C$1284,2,FALSE)</f>
        <v>#N/A</v>
      </c>
      <c r="E99" s="36" t="e">
        <f>VLOOKUP(CONCATENATE($A99,E$1),'Session 8.2.4 PID and Services'!$B$2:$C$1284,2,FALSE)</f>
        <v>#N/A</v>
      </c>
      <c r="F99" s="36" t="e">
        <f>VLOOKUP(CONCATENATE($A99,F$1),'Session 8.2.4 PID and Services'!$B$2:$C$1284,2,FALSE)</f>
        <v>#N/A</v>
      </c>
      <c r="G99" s="36" t="e">
        <f>VLOOKUP(CONCATENATE($A99,G$1),'Session 8.2.4 PID and Services'!$B$2:$C$1284,2,FALSE)</f>
        <v>#N/A</v>
      </c>
      <c r="H99" s="36" t="e">
        <f>VLOOKUP(CONCATENATE($A99,H$1),'Session 8.2.4 PID and Services'!$B$2:$C$1284,2,FALSE)</f>
        <v>#N/A</v>
      </c>
      <c r="I99" s="36" t="e">
        <f>VLOOKUP(CONCATENATE($A99,I$1),'Session 8.2.4 PID and Services'!$B$2:$C$1284,2,FALSE)</f>
        <v>#N/A</v>
      </c>
      <c r="J99" s="36" t="e">
        <f>VLOOKUP(CONCATENATE($A99,J$1),'Session 8.2.4 PID and Services'!$B$2:$C$1284,2,FALSE)</f>
        <v>#N/A</v>
      </c>
      <c r="K99" s="36" t="e">
        <f>VLOOKUP(CONCATENATE($A99,K$1),'Session 8.2.4 PID and Services'!$B$2:$C$1284,2,FALSE)</f>
        <v>#N/A</v>
      </c>
      <c r="L99" s="36" t="e">
        <f>VLOOKUP(CONCATENATE($A99,L$1),'Session 8.2.4 PID and Services'!$B$2:$C$1284,2,FALSE)</f>
        <v>#N/A</v>
      </c>
      <c r="M99" s="36" t="e">
        <f>VLOOKUP(CONCATENATE($A99,M$1),'Session 8.2.4 PID and Services'!$B$2:$C$1284,2,FALSE)</f>
        <v>#N/A</v>
      </c>
      <c r="N99" s="36" t="e">
        <f>VLOOKUP(CONCATENATE($A99,N$1),'Session 8.2.4 PID and Services'!$B$2:$C$1284,2,FALSE)</f>
        <v>#N/A</v>
      </c>
      <c r="O99" s="36" t="e">
        <f>VLOOKUP(CONCATENATE($A99,O$1),'Session 8.2.4 PID and Services'!$B$2:$C$1284,2,FALSE)</f>
        <v>#N/A</v>
      </c>
      <c r="P99" s="36" t="e">
        <f>VLOOKUP(CONCATENATE($A99,P$1),'Session 8.2.4 PID and Services'!$B$2:$C$1284,2,FALSE)</f>
        <v>#N/A</v>
      </c>
      <c r="Q99" s="36" t="e">
        <f>VLOOKUP(CONCATENATE($A99,Q$1),'Session 8.2.4 PID and Services'!$B$2:$C$1284,2,FALSE)</f>
        <v>#N/A</v>
      </c>
      <c r="R99" s="36" t="e">
        <f>VLOOKUP(CONCATENATE($A99,R$1),'Session 8.2.4 PID and Services'!$B$2:$C$1284,2,FALSE)</f>
        <v>#N/A</v>
      </c>
      <c r="S99" s="36" t="e">
        <f>VLOOKUP(CONCATENATE($A99,S$1),'Session 8.2.4 PID and Services'!$B$2:$C$1284,2,FALSE)</f>
        <v>#N/A</v>
      </c>
      <c r="T99" s="36" t="e">
        <f>VLOOKUP(CONCATENATE($A99,T$1),'Session 8.2.4 PID and Services'!$B$2:$C$1284,2,FALSE)</f>
        <v>#N/A</v>
      </c>
      <c r="U99" s="36" t="e">
        <f>VLOOKUP(CONCATENATE($A99,U$1),'Session 8.2.4 PID and Services'!$B$2:$C$1284,2,FALSE)</f>
        <v>#N/A</v>
      </c>
    </row>
    <row r="100" spans="1:21" x14ac:dyDescent="0.25">
      <c r="A100" s="36">
        <v>1007510</v>
      </c>
      <c r="B100" s="36" t="e">
        <f>VLOOKUP(CONCATENATE($A100,B$1),'Session 8.2.4 PID and Services'!$B$2:$C$1284,2,FALSE)</f>
        <v>#N/A</v>
      </c>
      <c r="C100" s="36" t="e">
        <f>VLOOKUP(CONCATENATE($A100,C$1),'Session 8.2.4 PID and Services'!$B$2:$C$1284,2,FALSE)</f>
        <v>#N/A</v>
      </c>
      <c r="D100" s="36" t="e">
        <f>VLOOKUP(CONCATENATE($A100,D$1),'Session 8.2.4 PID and Services'!$B$2:$C$1284,2,FALSE)</f>
        <v>#N/A</v>
      </c>
      <c r="E100" s="36" t="str">
        <f>VLOOKUP(CONCATENATE($A100,E$1),'Session 8.2.4 PID and Services'!$B$2:$C$1284,2,FALSE)</f>
        <v>Vitamin D3</v>
      </c>
      <c r="F100" s="36" t="str">
        <f>VLOOKUP(CONCATENATE($A100,F$1),'Session 8.2.4 PID and Services'!$B$2:$C$1284,2,FALSE)</f>
        <v>Vitamin C</v>
      </c>
      <c r="G100" s="36" t="e">
        <f>VLOOKUP(CONCATENATE($A100,G$1),'Session 8.2.4 PID and Services'!$B$2:$C$1284,2,FALSE)</f>
        <v>#N/A</v>
      </c>
      <c r="H100" s="36" t="str">
        <f>VLOOKUP(CONCATENATE($A100,H$1),'Session 8.2.4 PID and Services'!$B$2:$C$1284,2,FALSE)</f>
        <v>Vitamin B</v>
      </c>
      <c r="I100" s="36" t="e">
        <f>VLOOKUP(CONCATENATE($A100,I$1),'Session 8.2.4 PID and Services'!$B$2:$C$1284,2,FALSE)</f>
        <v>#N/A</v>
      </c>
      <c r="J100" s="36" t="e">
        <f>VLOOKUP(CONCATENATE($A100,J$1),'Session 8.2.4 PID and Services'!$B$2:$C$1284,2,FALSE)</f>
        <v>#N/A</v>
      </c>
      <c r="K100" s="36" t="str">
        <f>VLOOKUP(CONCATENATE($A100,K$1),'Session 8.2.4 PID and Services'!$B$2:$C$1284,2,FALSE)</f>
        <v>MethylPrednisolone Sodium Succinate</v>
      </c>
      <c r="L100" s="36" t="str">
        <f>VLOOKUP(CONCATENATE($A100,L$1),'Session 8.2.4 PID and Services'!$B$2:$C$1284,2,FALSE)</f>
        <v>Remdesivir</v>
      </c>
      <c r="M100" s="36" t="e">
        <f>VLOOKUP(CONCATENATE($A100,M$1),'Session 8.2.4 PID and Services'!$B$2:$C$1284,2,FALSE)</f>
        <v>#N/A</v>
      </c>
      <c r="N100" s="36" t="e">
        <f>VLOOKUP(CONCATENATE($A100,N$1),'Session 8.2.4 PID and Services'!$B$2:$C$1284,2,FALSE)</f>
        <v>#N/A</v>
      </c>
      <c r="O100" s="36" t="e">
        <f>VLOOKUP(CONCATENATE($A100,O$1),'Session 8.2.4 PID and Services'!$B$2:$C$1284,2,FALSE)</f>
        <v>#N/A</v>
      </c>
      <c r="P100" s="36" t="e">
        <f>VLOOKUP(CONCATENATE($A100,P$1),'Session 8.2.4 PID and Services'!$B$2:$C$1284,2,FALSE)</f>
        <v>#N/A</v>
      </c>
      <c r="Q100" s="36" t="e">
        <f>VLOOKUP(CONCATENATE($A100,Q$1),'Session 8.2.4 PID and Services'!$B$2:$C$1284,2,FALSE)</f>
        <v>#N/A</v>
      </c>
      <c r="R100" s="36" t="e">
        <f>VLOOKUP(CONCATENATE($A100,R$1),'Session 8.2.4 PID and Services'!$B$2:$C$1284,2,FALSE)</f>
        <v>#N/A</v>
      </c>
      <c r="S100" s="36" t="e">
        <f>VLOOKUP(CONCATENATE($A100,S$1),'Session 8.2.4 PID and Services'!$B$2:$C$1284,2,FALSE)</f>
        <v>#N/A</v>
      </c>
      <c r="T100" s="36" t="e">
        <f>VLOOKUP(CONCATENATE($A100,T$1),'Session 8.2.4 PID and Services'!$B$2:$C$1284,2,FALSE)</f>
        <v>#N/A</v>
      </c>
      <c r="U100" s="36" t="e">
        <f>VLOOKUP(CONCATENATE($A100,U$1),'Session 8.2.4 PID and Services'!$B$2:$C$1284,2,FALSE)</f>
        <v>#N/A</v>
      </c>
    </row>
    <row r="101" spans="1:21" x14ac:dyDescent="0.25">
      <c r="A101" s="36">
        <v>1021307</v>
      </c>
      <c r="B101" s="36" t="e">
        <f>VLOOKUP(CONCATENATE($A101,B$1),'Session 8.2.4 PID and Services'!$B$2:$C$1284,2,FALSE)</f>
        <v>#N/A</v>
      </c>
      <c r="C101" s="36" t="e">
        <f>VLOOKUP(CONCATENATE($A101,C$1),'Session 8.2.4 PID and Services'!$B$2:$C$1284,2,FALSE)</f>
        <v>#N/A</v>
      </c>
      <c r="D101" s="36" t="e">
        <f>VLOOKUP(CONCATENATE($A101,D$1),'Session 8.2.4 PID and Services'!$B$2:$C$1284,2,FALSE)</f>
        <v>#N/A</v>
      </c>
      <c r="E101" s="36" t="str">
        <f>VLOOKUP(CONCATENATE($A101,E$1),'Session 8.2.4 PID and Services'!$B$2:$C$1284,2,FALSE)</f>
        <v>Vitamin D3</v>
      </c>
      <c r="F101" s="36" t="str">
        <f>VLOOKUP(CONCATENATE($A101,F$1),'Session 8.2.4 PID and Services'!$B$2:$C$1284,2,FALSE)</f>
        <v>Vitamin C</v>
      </c>
      <c r="G101" s="36" t="e">
        <f>VLOOKUP(CONCATENATE($A101,G$1),'Session 8.2.4 PID and Services'!$B$2:$C$1284,2,FALSE)</f>
        <v>#N/A</v>
      </c>
      <c r="H101" s="36" t="str">
        <f>VLOOKUP(CONCATENATE($A101,H$1),'Session 8.2.4 PID and Services'!$B$2:$C$1284,2,FALSE)</f>
        <v>Vitamin B</v>
      </c>
      <c r="I101" s="36" t="e">
        <f>VLOOKUP(CONCATENATE($A101,I$1),'Session 8.2.4 PID and Services'!$B$2:$C$1284,2,FALSE)</f>
        <v>#N/A</v>
      </c>
      <c r="J101" s="36" t="e">
        <f>VLOOKUP(CONCATENATE($A101,J$1),'Session 8.2.4 PID and Services'!$B$2:$C$1284,2,FALSE)</f>
        <v>#N/A</v>
      </c>
      <c r="K101" s="36" t="str">
        <f>VLOOKUP(CONCATENATE($A101,K$1),'Session 8.2.4 PID and Services'!$B$2:$C$1284,2,FALSE)</f>
        <v>MethylPrednisolone Sodium Succinate</v>
      </c>
      <c r="L101" s="36" t="e">
        <f>VLOOKUP(CONCATENATE($A101,L$1),'Session 8.2.4 PID and Services'!$B$2:$C$1284,2,FALSE)</f>
        <v>#N/A</v>
      </c>
      <c r="M101" s="36" t="e">
        <f>VLOOKUP(CONCATENATE($A101,M$1),'Session 8.2.4 PID and Services'!$B$2:$C$1284,2,FALSE)</f>
        <v>#N/A</v>
      </c>
      <c r="N101" s="36" t="e">
        <f>VLOOKUP(CONCATENATE($A101,N$1),'Session 8.2.4 PID and Services'!$B$2:$C$1284,2,FALSE)</f>
        <v>#N/A</v>
      </c>
      <c r="O101" s="36" t="e">
        <f>VLOOKUP(CONCATENATE($A101,O$1),'Session 8.2.4 PID and Services'!$B$2:$C$1284,2,FALSE)</f>
        <v>#N/A</v>
      </c>
      <c r="P101" s="36" t="e">
        <f>VLOOKUP(CONCATENATE($A101,P$1),'Session 8.2.4 PID and Services'!$B$2:$C$1284,2,FALSE)</f>
        <v>#N/A</v>
      </c>
      <c r="Q101" s="36" t="e">
        <f>VLOOKUP(CONCATENATE($A101,Q$1),'Session 8.2.4 PID and Services'!$B$2:$C$1284,2,FALSE)</f>
        <v>#N/A</v>
      </c>
      <c r="R101" s="36" t="e">
        <f>VLOOKUP(CONCATENATE($A101,R$1),'Session 8.2.4 PID and Services'!$B$2:$C$1284,2,FALSE)</f>
        <v>#N/A</v>
      </c>
      <c r="S101" s="36" t="e">
        <f>VLOOKUP(CONCATENATE($A101,S$1),'Session 8.2.4 PID and Services'!$B$2:$C$1284,2,FALSE)</f>
        <v>#N/A</v>
      </c>
      <c r="T101" s="36" t="e">
        <f>VLOOKUP(CONCATENATE($A101,T$1),'Session 8.2.4 PID and Services'!$B$2:$C$1284,2,FALSE)</f>
        <v>#N/A</v>
      </c>
      <c r="U101" s="36" t="e">
        <f>VLOOKUP(CONCATENATE($A101,U$1),'Session 8.2.4 PID and Services'!$B$2:$C$1284,2,FALSE)</f>
        <v>#N/A</v>
      </c>
    </row>
    <row r="102" spans="1:21" x14ac:dyDescent="0.25">
      <c r="A102" s="36">
        <v>1030059</v>
      </c>
      <c r="B102" s="36" t="e">
        <f>VLOOKUP(CONCATENATE($A102,B$1),'Session 8.2.4 PID and Services'!$B$2:$C$1284,2,FALSE)</f>
        <v>#N/A</v>
      </c>
      <c r="C102" s="36" t="e">
        <f>VLOOKUP(CONCATENATE($A102,C$1),'Session 8.2.4 PID and Services'!$B$2:$C$1284,2,FALSE)</f>
        <v>#N/A</v>
      </c>
      <c r="D102" s="36" t="e">
        <f>VLOOKUP(CONCATENATE($A102,D$1),'Session 8.2.4 PID and Services'!$B$2:$C$1284,2,FALSE)</f>
        <v>#N/A</v>
      </c>
      <c r="E102" s="36" t="e">
        <f>VLOOKUP(CONCATENATE($A102,E$1),'Session 8.2.4 PID and Services'!$B$2:$C$1284,2,FALSE)</f>
        <v>#N/A</v>
      </c>
      <c r="F102" s="36" t="str">
        <f>VLOOKUP(CONCATENATE($A102,F$1),'Session 8.2.4 PID and Services'!$B$2:$C$1284,2,FALSE)</f>
        <v>Vitamin C</v>
      </c>
      <c r="G102" s="36" t="e">
        <f>VLOOKUP(CONCATENATE($A102,G$1),'Session 8.2.4 PID and Services'!$B$2:$C$1284,2,FALSE)</f>
        <v>#N/A</v>
      </c>
      <c r="H102" s="36" t="str">
        <f>VLOOKUP(CONCATENATE($A102,H$1),'Session 8.2.4 PID and Services'!$B$2:$C$1284,2,FALSE)</f>
        <v>Vitamin B</v>
      </c>
      <c r="I102" s="36" t="e">
        <f>VLOOKUP(CONCATENATE($A102,I$1),'Session 8.2.4 PID and Services'!$B$2:$C$1284,2,FALSE)</f>
        <v>#N/A</v>
      </c>
      <c r="J102" s="36" t="e">
        <f>VLOOKUP(CONCATENATE($A102,J$1),'Session 8.2.4 PID and Services'!$B$2:$C$1284,2,FALSE)</f>
        <v>#N/A</v>
      </c>
      <c r="K102" s="36" t="str">
        <f>VLOOKUP(CONCATENATE($A102,K$1),'Session 8.2.4 PID and Services'!$B$2:$C$1284,2,FALSE)</f>
        <v>MethylPrednisolone Sodium Succinate</v>
      </c>
      <c r="L102" s="36" t="e">
        <f>VLOOKUP(CONCATENATE($A102,L$1),'Session 8.2.4 PID and Services'!$B$2:$C$1284,2,FALSE)</f>
        <v>#N/A</v>
      </c>
      <c r="M102" s="36" t="e">
        <f>VLOOKUP(CONCATENATE($A102,M$1),'Session 8.2.4 PID and Services'!$B$2:$C$1284,2,FALSE)</f>
        <v>#N/A</v>
      </c>
      <c r="N102" s="36" t="e">
        <f>VLOOKUP(CONCATENATE($A102,N$1),'Session 8.2.4 PID and Services'!$B$2:$C$1284,2,FALSE)</f>
        <v>#N/A</v>
      </c>
      <c r="O102" s="36" t="e">
        <f>VLOOKUP(CONCATENATE($A102,O$1),'Session 8.2.4 PID and Services'!$B$2:$C$1284,2,FALSE)</f>
        <v>#N/A</v>
      </c>
      <c r="P102" s="36" t="e">
        <f>VLOOKUP(CONCATENATE($A102,P$1),'Session 8.2.4 PID and Services'!$B$2:$C$1284,2,FALSE)</f>
        <v>#N/A</v>
      </c>
      <c r="Q102" s="36" t="e">
        <f>VLOOKUP(CONCATENATE($A102,Q$1),'Session 8.2.4 PID and Services'!$B$2:$C$1284,2,FALSE)</f>
        <v>#N/A</v>
      </c>
      <c r="R102" s="36" t="e">
        <f>VLOOKUP(CONCATENATE($A102,R$1),'Session 8.2.4 PID and Services'!$B$2:$C$1284,2,FALSE)</f>
        <v>#N/A</v>
      </c>
      <c r="S102" s="36" t="e">
        <f>VLOOKUP(CONCATENATE($A102,S$1),'Session 8.2.4 PID and Services'!$B$2:$C$1284,2,FALSE)</f>
        <v>#N/A</v>
      </c>
      <c r="T102" s="36" t="e">
        <f>VLOOKUP(CONCATENATE($A102,T$1),'Session 8.2.4 PID and Services'!$B$2:$C$1284,2,FALSE)</f>
        <v>#N/A</v>
      </c>
      <c r="U102" s="36" t="e">
        <f>VLOOKUP(CONCATENATE($A102,U$1),'Session 8.2.4 PID and Services'!$B$2:$C$1284,2,FALSE)</f>
        <v>#N/A</v>
      </c>
    </row>
    <row r="103" spans="1:21" x14ac:dyDescent="0.25">
      <c r="A103" s="36">
        <v>1043880</v>
      </c>
      <c r="B103" s="36" t="e">
        <f>VLOOKUP(CONCATENATE($A103,B$1),'Session 8.2.4 PID and Services'!$B$2:$C$1284,2,FALSE)</f>
        <v>#N/A</v>
      </c>
      <c r="C103" s="36" t="e">
        <f>VLOOKUP(CONCATENATE($A103,C$1),'Session 8.2.4 PID and Services'!$B$2:$C$1284,2,FALSE)</f>
        <v>#N/A</v>
      </c>
      <c r="D103" s="36" t="e">
        <f>VLOOKUP(CONCATENATE($A103,D$1),'Session 8.2.4 PID and Services'!$B$2:$C$1284,2,FALSE)</f>
        <v>#N/A</v>
      </c>
      <c r="E103" s="36" t="str">
        <f>VLOOKUP(CONCATENATE($A103,E$1),'Session 8.2.4 PID and Services'!$B$2:$C$1284,2,FALSE)</f>
        <v>Vitamin D3</v>
      </c>
      <c r="F103" s="36" t="str">
        <f>VLOOKUP(CONCATENATE($A103,F$1),'Session 8.2.4 PID and Services'!$B$2:$C$1284,2,FALSE)</f>
        <v>Vitamin C</v>
      </c>
      <c r="G103" s="36" t="e">
        <f>VLOOKUP(CONCATENATE($A103,G$1),'Session 8.2.4 PID and Services'!$B$2:$C$1284,2,FALSE)</f>
        <v>#N/A</v>
      </c>
      <c r="H103" s="36" t="str">
        <f>VLOOKUP(CONCATENATE($A103,H$1),'Session 8.2.4 PID and Services'!$B$2:$C$1284,2,FALSE)</f>
        <v>Vitamin B</v>
      </c>
      <c r="I103" s="36" t="e">
        <f>VLOOKUP(CONCATENATE($A103,I$1),'Session 8.2.4 PID and Services'!$B$2:$C$1284,2,FALSE)</f>
        <v>#N/A</v>
      </c>
      <c r="J103" s="36" t="e">
        <f>VLOOKUP(CONCATENATE($A103,J$1),'Session 8.2.4 PID and Services'!$B$2:$C$1284,2,FALSE)</f>
        <v>#N/A</v>
      </c>
      <c r="K103" s="36" t="e">
        <f>VLOOKUP(CONCATENATE($A103,K$1),'Session 8.2.4 PID and Services'!$B$2:$C$1284,2,FALSE)</f>
        <v>#N/A</v>
      </c>
      <c r="L103" s="36" t="e">
        <f>VLOOKUP(CONCATENATE($A103,L$1),'Session 8.2.4 PID and Services'!$B$2:$C$1284,2,FALSE)</f>
        <v>#N/A</v>
      </c>
      <c r="M103" s="36" t="e">
        <f>VLOOKUP(CONCATENATE($A103,M$1),'Session 8.2.4 PID and Services'!$B$2:$C$1284,2,FALSE)</f>
        <v>#N/A</v>
      </c>
      <c r="N103" s="36" t="e">
        <f>VLOOKUP(CONCATENATE($A103,N$1),'Session 8.2.4 PID and Services'!$B$2:$C$1284,2,FALSE)</f>
        <v>#N/A</v>
      </c>
      <c r="O103" s="36" t="e">
        <f>VLOOKUP(CONCATENATE($A103,O$1),'Session 8.2.4 PID and Services'!$B$2:$C$1284,2,FALSE)</f>
        <v>#N/A</v>
      </c>
      <c r="P103" s="36" t="e">
        <f>VLOOKUP(CONCATENATE($A103,P$1),'Session 8.2.4 PID and Services'!$B$2:$C$1284,2,FALSE)</f>
        <v>#N/A</v>
      </c>
      <c r="Q103" s="36" t="e">
        <f>VLOOKUP(CONCATENATE($A103,Q$1),'Session 8.2.4 PID and Services'!$B$2:$C$1284,2,FALSE)</f>
        <v>#N/A</v>
      </c>
      <c r="R103" s="36" t="e">
        <f>VLOOKUP(CONCATENATE($A103,R$1),'Session 8.2.4 PID and Services'!$B$2:$C$1284,2,FALSE)</f>
        <v>#N/A</v>
      </c>
      <c r="S103" s="36" t="e">
        <f>VLOOKUP(CONCATENATE($A103,S$1),'Session 8.2.4 PID and Services'!$B$2:$C$1284,2,FALSE)</f>
        <v>#N/A</v>
      </c>
      <c r="T103" s="36" t="e">
        <f>VLOOKUP(CONCATENATE($A103,T$1),'Session 8.2.4 PID and Services'!$B$2:$C$1284,2,FALSE)</f>
        <v>#N/A</v>
      </c>
      <c r="U103" s="36" t="str">
        <f>VLOOKUP(CONCATENATE($A103,U$1),'Session 8.2.4 PID and Services'!$B$2:$C$1284,2,FALSE)</f>
        <v>Hydroxychloroquine</v>
      </c>
    </row>
    <row r="104" spans="1:21" x14ac:dyDescent="0.25">
      <c r="A104" s="36">
        <v>1071757</v>
      </c>
      <c r="B104" s="36" t="e">
        <f>VLOOKUP(CONCATENATE($A104,B$1),'Session 8.2.4 PID and Services'!$B$2:$C$1284,2,FALSE)</f>
        <v>#N/A</v>
      </c>
      <c r="C104" s="36" t="e">
        <f>VLOOKUP(CONCATENATE($A104,C$1),'Session 8.2.4 PID and Services'!$B$2:$C$1284,2,FALSE)</f>
        <v>#N/A</v>
      </c>
      <c r="D104" s="36" t="e">
        <f>VLOOKUP(CONCATENATE($A104,D$1),'Session 8.2.4 PID and Services'!$B$2:$C$1284,2,FALSE)</f>
        <v>#N/A</v>
      </c>
      <c r="E104" s="36" t="str">
        <f>VLOOKUP(CONCATENATE($A104,E$1),'Session 8.2.4 PID and Services'!$B$2:$C$1284,2,FALSE)</f>
        <v>Vitamin D3</v>
      </c>
      <c r="F104" s="36" t="str">
        <f>VLOOKUP(CONCATENATE($A104,F$1),'Session 8.2.4 PID and Services'!$B$2:$C$1284,2,FALSE)</f>
        <v>Vitamin C</v>
      </c>
      <c r="G104" s="36" t="e">
        <f>VLOOKUP(CONCATENATE($A104,G$1),'Session 8.2.4 PID and Services'!$B$2:$C$1284,2,FALSE)</f>
        <v>#N/A</v>
      </c>
      <c r="H104" s="36" t="str">
        <f>VLOOKUP(CONCATENATE($A104,H$1),'Session 8.2.4 PID and Services'!$B$2:$C$1284,2,FALSE)</f>
        <v>Vitamin B</v>
      </c>
      <c r="I104" s="36" t="e">
        <f>VLOOKUP(CONCATENATE($A104,I$1),'Session 8.2.4 PID and Services'!$B$2:$C$1284,2,FALSE)</f>
        <v>#N/A</v>
      </c>
      <c r="J104" s="36" t="e">
        <f>VLOOKUP(CONCATENATE($A104,J$1),'Session 8.2.4 PID and Services'!$B$2:$C$1284,2,FALSE)</f>
        <v>#N/A</v>
      </c>
      <c r="K104" s="36" t="e">
        <f>VLOOKUP(CONCATENATE($A104,K$1),'Session 8.2.4 PID and Services'!$B$2:$C$1284,2,FALSE)</f>
        <v>#N/A</v>
      </c>
      <c r="L104" s="36" t="e">
        <f>VLOOKUP(CONCATENATE($A104,L$1),'Session 8.2.4 PID and Services'!$B$2:$C$1284,2,FALSE)</f>
        <v>#N/A</v>
      </c>
      <c r="M104" s="36" t="e">
        <f>VLOOKUP(CONCATENATE($A104,M$1),'Session 8.2.4 PID and Services'!$B$2:$C$1284,2,FALSE)</f>
        <v>#N/A</v>
      </c>
      <c r="N104" s="36" t="e">
        <f>VLOOKUP(CONCATENATE($A104,N$1),'Session 8.2.4 PID and Services'!$B$2:$C$1284,2,FALSE)</f>
        <v>#N/A</v>
      </c>
      <c r="O104" s="36" t="e">
        <f>VLOOKUP(CONCATENATE($A104,O$1),'Session 8.2.4 PID and Services'!$B$2:$C$1284,2,FALSE)</f>
        <v>#N/A</v>
      </c>
      <c r="P104" s="36" t="e">
        <f>VLOOKUP(CONCATENATE($A104,P$1),'Session 8.2.4 PID and Services'!$B$2:$C$1284,2,FALSE)</f>
        <v>#N/A</v>
      </c>
      <c r="Q104" s="36" t="e">
        <f>VLOOKUP(CONCATENATE($A104,Q$1),'Session 8.2.4 PID and Services'!$B$2:$C$1284,2,FALSE)</f>
        <v>#N/A</v>
      </c>
      <c r="R104" s="36" t="e">
        <f>VLOOKUP(CONCATENATE($A104,R$1),'Session 8.2.4 PID and Services'!$B$2:$C$1284,2,FALSE)</f>
        <v>#N/A</v>
      </c>
      <c r="S104" s="36" t="e">
        <f>VLOOKUP(CONCATENATE($A104,S$1),'Session 8.2.4 PID and Services'!$B$2:$C$1284,2,FALSE)</f>
        <v>#N/A</v>
      </c>
      <c r="T104" s="36" t="e">
        <f>VLOOKUP(CONCATENATE($A104,T$1),'Session 8.2.4 PID and Services'!$B$2:$C$1284,2,FALSE)</f>
        <v>#N/A</v>
      </c>
      <c r="U104" s="36" t="e">
        <f>VLOOKUP(CONCATENATE($A104,U$1),'Session 8.2.4 PID and Services'!$B$2:$C$1284,2,FALSE)</f>
        <v>#N/A</v>
      </c>
    </row>
    <row r="105" spans="1:21" x14ac:dyDescent="0.25">
      <c r="A105" s="36">
        <v>1076170</v>
      </c>
      <c r="B105" s="36" t="e">
        <f>VLOOKUP(CONCATENATE($A105,B$1),'Session 8.2.4 PID and Services'!$B$2:$C$1284,2,FALSE)</f>
        <v>#N/A</v>
      </c>
      <c r="C105" s="36" t="e">
        <f>VLOOKUP(CONCATENATE($A105,C$1),'Session 8.2.4 PID and Services'!$B$2:$C$1284,2,FALSE)</f>
        <v>#N/A</v>
      </c>
      <c r="D105" s="36" t="e">
        <f>VLOOKUP(CONCATENATE($A105,D$1),'Session 8.2.4 PID and Services'!$B$2:$C$1284,2,FALSE)</f>
        <v>#N/A</v>
      </c>
      <c r="E105" s="36" t="str">
        <f>VLOOKUP(CONCATENATE($A105,E$1),'Session 8.2.4 PID and Services'!$B$2:$C$1284,2,FALSE)</f>
        <v>Vitamin D3</v>
      </c>
      <c r="F105" s="36" t="str">
        <f>VLOOKUP(CONCATENATE($A105,F$1),'Session 8.2.4 PID and Services'!$B$2:$C$1284,2,FALSE)</f>
        <v>Vitamin C</v>
      </c>
      <c r="G105" s="36" t="e">
        <f>VLOOKUP(CONCATENATE($A105,G$1),'Session 8.2.4 PID and Services'!$B$2:$C$1284,2,FALSE)</f>
        <v>#N/A</v>
      </c>
      <c r="H105" s="36" t="str">
        <f>VLOOKUP(CONCATENATE($A105,H$1),'Session 8.2.4 PID and Services'!$B$2:$C$1284,2,FALSE)</f>
        <v>Vitamin B</v>
      </c>
      <c r="I105" s="36" t="e">
        <f>VLOOKUP(CONCATENATE($A105,I$1),'Session 8.2.4 PID and Services'!$B$2:$C$1284,2,FALSE)</f>
        <v>#N/A</v>
      </c>
      <c r="J105" s="36" t="e">
        <f>VLOOKUP(CONCATENATE($A105,J$1),'Session 8.2.4 PID and Services'!$B$2:$C$1284,2,FALSE)</f>
        <v>#N/A</v>
      </c>
      <c r="K105" s="36" t="str">
        <f>VLOOKUP(CONCATENATE($A105,K$1),'Session 8.2.4 PID and Services'!$B$2:$C$1284,2,FALSE)</f>
        <v>MethylPrednisolone Sodium Succinate</v>
      </c>
      <c r="L105" s="36" t="e">
        <f>VLOOKUP(CONCATENATE($A105,L$1),'Session 8.2.4 PID and Services'!$B$2:$C$1284,2,FALSE)</f>
        <v>#N/A</v>
      </c>
      <c r="M105" s="36" t="e">
        <f>VLOOKUP(CONCATENATE($A105,M$1),'Session 8.2.4 PID and Services'!$B$2:$C$1284,2,FALSE)</f>
        <v>#N/A</v>
      </c>
      <c r="N105" s="36" t="e">
        <f>VLOOKUP(CONCATENATE($A105,N$1),'Session 8.2.4 PID and Services'!$B$2:$C$1284,2,FALSE)</f>
        <v>#N/A</v>
      </c>
      <c r="O105" s="36" t="e">
        <f>VLOOKUP(CONCATENATE($A105,O$1),'Session 8.2.4 PID and Services'!$B$2:$C$1284,2,FALSE)</f>
        <v>#N/A</v>
      </c>
      <c r="P105" s="36" t="e">
        <f>VLOOKUP(CONCATENATE($A105,P$1),'Session 8.2.4 PID and Services'!$B$2:$C$1284,2,FALSE)</f>
        <v>#N/A</v>
      </c>
      <c r="Q105" s="36" t="e">
        <f>VLOOKUP(CONCATENATE($A105,Q$1),'Session 8.2.4 PID and Services'!$B$2:$C$1284,2,FALSE)</f>
        <v>#N/A</v>
      </c>
      <c r="R105" s="36" t="e">
        <f>VLOOKUP(CONCATENATE($A105,R$1),'Session 8.2.4 PID and Services'!$B$2:$C$1284,2,FALSE)</f>
        <v>#N/A</v>
      </c>
      <c r="S105" s="36" t="e">
        <f>VLOOKUP(CONCATENATE($A105,S$1),'Session 8.2.4 PID and Services'!$B$2:$C$1284,2,FALSE)</f>
        <v>#N/A</v>
      </c>
      <c r="T105" s="36" t="e">
        <f>VLOOKUP(CONCATENATE($A105,T$1),'Session 8.2.4 PID and Services'!$B$2:$C$1284,2,FALSE)</f>
        <v>#N/A</v>
      </c>
      <c r="U105" s="36" t="e">
        <f>VLOOKUP(CONCATENATE($A105,U$1),'Session 8.2.4 PID and Services'!$B$2:$C$1284,2,FALSE)</f>
        <v>#N/A</v>
      </c>
    </row>
    <row r="106" spans="1:21" x14ac:dyDescent="0.25">
      <c r="A106" s="36">
        <v>1081199</v>
      </c>
      <c r="B106" s="36" t="e">
        <f>VLOOKUP(CONCATENATE($A106,B$1),'Session 8.2.4 PID and Services'!$B$2:$C$1284,2,FALSE)</f>
        <v>#N/A</v>
      </c>
      <c r="C106" s="36" t="e">
        <f>VLOOKUP(CONCATENATE($A106,C$1),'Session 8.2.4 PID and Services'!$B$2:$C$1284,2,FALSE)</f>
        <v>#N/A</v>
      </c>
      <c r="D106" s="36" t="e">
        <f>VLOOKUP(CONCATENATE($A106,D$1),'Session 8.2.4 PID and Services'!$B$2:$C$1284,2,FALSE)</f>
        <v>#N/A</v>
      </c>
      <c r="E106" s="36" t="str">
        <f>VLOOKUP(CONCATENATE($A106,E$1),'Session 8.2.4 PID and Services'!$B$2:$C$1284,2,FALSE)</f>
        <v>Vitamin D3</v>
      </c>
      <c r="F106" s="36" t="str">
        <f>VLOOKUP(CONCATENATE($A106,F$1),'Session 8.2.4 PID and Services'!$B$2:$C$1284,2,FALSE)</f>
        <v>Vitamin C</v>
      </c>
      <c r="G106" s="36" t="e">
        <f>VLOOKUP(CONCATENATE($A106,G$1),'Session 8.2.4 PID and Services'!$B$2:$C$1284,2,FALSE)</f>
        <v>#N/A</v>
      </c>
      <c r="H106" s="36" t="str">
        <f>VLOOKUP(CONCATENATE($A106,H$1),'Session 8.2.4 PID and Services'!$B$2:$C$1284,2,FALSE)</f>
        <v>Vitamin B</v>
      </c>
      <c r="I106" s="36" t="e">
        <f>VLOOKUP(CONCATENATE($A106,I$1),'Session 8.2.4 PID and Services'!$B$2:$C$1284,2,FALSE)</f>
        <v>#N/A</v>
      </c>
      <c r="J106" s="36" t="e">
        <f>VLOOKUP(CONCATENATE($A106,J$1),'Session 8.2.4 PID and Services'!$B$2:$C$1284,2,FALSE)</f>
        <v>#N/A</v>
      </c>
      <c r="K106" s="36" t="e">
        <f>VLOOKUP(CONCATENATE($A106,K$1),'Session 8.2.4 PID and Services'!$B$2:$C$1284,2,FALSE)</f>
        <v>#N/A</v>
      </c>
      <c r="L106" s="36" t="str">
        <f>VLOOKUP(CONCATENATE($A106,L$1),'Session 8.2.4 PID and Services'!$B$2:$C$1284,2,FALSE)</f>
        <v>Remdesivir</v>
      </c>
      <c r="M106" s="36" t="e">
        <f>VLOOKUP(CONCATENATE($A106,M$1),'Session 8.2.4 PID and Services'!$B$2:$C$1284,2,FALSE)</f>
        <v>#N/A</v>
      </c>
      <c r="N106" s="36" t="e">
        <f>VLOOKUP(CONCATENATE($A106,N$1),'Session 8.2.4 PID and Services'!$B$2:$C$1284,2,FALSE)</f>
        <v>#N/A</v>
      </c>
      <c r="O106" s="36" t="e">
        <f>VLOOKUP(CONCATENATE($A106,O$1),'Session 8.2.4 PID and Services'!$B$2:$C$1284,2,FALSE)</f>
        <v>#N/A</v>
      </c>
      <c r="P106" s="36" t="e">
        <f>VLOOKUP(CONCATENATE($A106,P$1),'Session 8.2.4 PID and Services'!$B$2:$C$1284,2,FALSE)</f>
        <v>#N/A</v>
      </c>
      <c r="Q106" s="36" t="e">
        <f>VLOOKUP(CONCATENATE($A106,Q$1),'Session 8.2.4 PID and Services'!$B$2:$C$1284,2,FALSE)</f>
        <v>#N/A</v>
      </c>
      <c r="R106" s="36" t="e">
        <f>VLOOKUP(CONCATENATE($A106,R$1),'Session 8.2.4 PID and Services'!$B$2:$C$1284,2,FALSE)</f>
        <v>#N/A</v>
      </c>
      <c r="S106" s="36" t="e">
        <f>VLOOKUP(CONCATENATE($A106,S$1),'Session 8.2.4 PID and Services'!$B$2:$C$1284,2,FALSE)</f>
        <v>#N/A</v>
      </c>
      <c r="T106" s="36" t="e">
        <f>VLOOKUP(CONCATENATE($A106,T$1),'Session 8.2.4 PID and Services'!$B$2:$C$1284,2,FALSE)</f>
        <v>#N/A</v>
      </c>
      <c r="U106" s="36" t="e">
        <f>VLOOKUP(CONCATENATE($A106,U$1),'Session 8.2.4 PID and Services'!$B$2:$C$1284,2,FALSE)</f>
        <v>#N/A</v>
      </c>
    </row>
    <row r="107" spans="1:21" x14ac:dyDescent="0.25">
      <c r="A107" s="36">
        <v>1094110</v>
      </c>
      <c r="B107" s="36" t="str">
        <f>VLOOKUP(CONCATENATE($A107,B$1),'Session 8.2.4 PID and Services'!$B$2:$C$1284,2,FALSE)</f>
        <v>Ventilator</v>
      </c>
      <c r="C107" s="36" t="e">
        <f>VLOOKUP(CONCATENATE($A107,C$1),'Session 8.2.4 PID and Services'!$B$2:$C$1284,2,FALSE)</f>
        <v>#N/A</v>
      </c>
      <c r="D107" s="36" t="e">
        <f>VLOOKUP(CONCATENATE($A107,D$1),'Session 8.2.4 PID and Services'!$B$2:$C$1284,2,FALSE)</f>
        <v>#N/A</v>
      </c>
      <c r="E107" s="36" t="e">
        <f>VLOOKUP(CONCATENATE($A107,E$1),'Session 8.2.4 PID and Services'!$B$2:$C$1284,2,FALSE)</f>
        <v>#N/A</v>
      </c>
      <c r="F107" s="36" t="e">
        <f>VLOOKUP(CONCATENATE($A107,F$1),'Session 8.2.4 PID and Services'!$B$2:$C$1284,2,FALSE)</f>
        <v>#N/A</v>
      </c>
      <c r="G107" s="36" t="e">
        <f>VLOOKUP(CONCATENATE($A107,G$1),'Session 8.2.4 PID and Services'!$B$2:$C$1284,2,FALSE)</f>
        <v>#N/A</v>
      </c>
      <c r="H107" s="36" t="e">
        <f>VLOOKUP(CONCATENATE($A107,H$1),'Session 8.2.4 PID and Services'!$B$2:$C$1284,2,FALSE)</f>
        <v>#N/A</v>
      </c>
      <c r="I107" s="36" t="e">
        <f>VLOOKUP(CONCATENATE($A107,I$1),'Session 8.2.4 PID and Services'!$B$2:$C$1284,2,FALSE)</f>
        <v>#N/A</v>
      </c>
      <c r="J107" s="36" t="e">
        <f>VLOOKUP(CONCATENATE($A107,J$1),'Session 8.2.4 PID and Services'!$B$2:$C$1284,2,FALSE)</f>
        <v>#N/A</v>
      </c>
      <c r="K107" s="36" t="e">
        <f>VLOOKUP(CONCATENATE($A107,K$1),'Session 8.2.4 PID and Services'!$B$2:$C$1284,2,FALSE)</f>
        <v>#N/A</v>
      </c>
      <c r="L107" s="36" t="e">
        <f>VLOOKUP(CONCATENATE($A107,L$1),'Session 8.2.4 PID and Services'!$B$2:$C$1284,2,FALSE)</f>
        <v>#N/A</v>
      </c>
      <c r="M107" s="36" t="e">
        <f>VLOOKUP(CONCATENATE($A107,M$1),'Session 8.2.4 PID and Services'!$B$2:$C$1284,2,FALSE)</f>
        <v>#N/A</v>
      </c>
      <c r="N107" s="36" t="e">
        <f>VLOOKUP(CONCATENATE($A107,N$1),'Session 8.2.4 PID and Services'!$B$2:$C$1284,2,FALSE)</f>
        <v>#N/A</v>
      </c>
      <c r="O107" s="36" t="e">
        <f>VLOOKUP(CONCATENATE($A107,O$1),'Session 8.2.4 PID and Services'!$B$2:$C$1284,2,FALSE)</f>
        <v>#N/A</v>
      </c>
      <c r="P107" s="36" t="e">
        <f>VLOOKUP(CONCATENATE($A107,P$1),'Session 8.2.4 PID and Services'!$B$2:$C$1284,2,FALSE)</f>
        <v>#N/A</v>
      </c>
      <c r="Q107" s="36" t="e">
        <f>VLOOKUP(CONCATENATE($A107,Q$1),'Session 8.2.4 PID and Services'!$B$2:$C$1284,2,FALSE)</f>
        <v>#N/A</v>
      </c>
      <c r="R107" s="36" t="e">
        <f>VLOOKUP(CONCATENATE($A107,R$1),'Session 8.2.4 PID and Services'!$B$2:$C$1284,2,FALSE)</f>
        <v>#N/A</v>
      </c>
      <c r="S107" s="36" t="e">
        <f>VLOOKUP(CONCATENATE($A107,S$1),'Session 8.2.4 PID and Services'!$B$2:$C$1284,2,FALSE)</f>
        <v>#N/A</v>
      </c>
      <c r="T107" s="36" t="e">
        <f>VLOOKUP(CONCATENATE($A107,T$1),'Session 8.2.4 PID and Services'!$B$2:$C$1284,2,FALSE)</f>
        <v>#N/A</v>
      </c>
      <c r="U107" s="36" t="e">
        <f>VLOOKUP(CONCATENATE($A107,U$1),'Session 8.2.4 PID and Services'!$B$2:$C$1284,2,FALSE)</f>
        <v>#N/A</v>
      </c>
    </row>
    <row r="108" spans="1:21" x14ac:dyDescent="0.25">
      <c r="A108" s="36">
        <v>1103151</v>
      </c>
      <c r="B108" s="36" t="e">
        <f>VLOOKUP(CONCATENATE($A108,B$1),'Session 8.2.4 PID and Services'!$B$2:$C$1284,2,FALSE)</f>
        <v>#N/A</v>
      </c>
      <c r="C108" s="36" t="e">
        <f>VLOOKUP(CONCATENATE($A108,C$1),'Session 8.2.4 PID and Services'!$B$2:$C$1284,2,FALSE)</f>
        <v>#N/A</v>
      </c>
      <c r="D108" s="36" t="e">
        <f>VLOOKUP(CONCATENATE($A108,D$1),'Session 8.2.4 PID and Services'!$B$2:$C$1284,2,FALSE)</f>
        <v>#N/A</v>
      </c>
      <c r="E108" s="36" t="str">
        <f>VLOOKUP(CONCATENATE($A108,E$1),'Session 8.2.4 PID and Services'!$B$2:$C$1284,2,FALSE)</f>
        <v>Vitamin D3</v>
      </c>
      <c r="F108" s="36" t="str">
        <f>VLOOKUP(CONCATENATE($A108,F$1),'Session 8.2.4 PID and Services'!$B$2:$C$1284,2,FALSE)</f>
        <v>Vitamin C</v>
      </c>
      <c r="G108" s="36" t="e">
        <f>VLOOKUP(CONCATENATE($A108,G$1),'Session 8.2.4 PID and Services'!$B$2:$C$1284,2,FALSE)</f>
        <v>#N/A</v>
      </c>
      <c r="H108" s="36" t="str">
        <f>VLOOKUP(CONCATENATE($A108,H$1),'Session 8.2.4 PID and Services'!$B$2:$C$1284,2,FALSE)</f>
        <v>Vitamin B</v>
      </c>
      <c r="I108" s="36" t="e">
        <f>VLOOKUP(CONCATENATE($A108,I$1),'Session 8.2.4 PID and Services'!$B$2:$C$1284,2,FALSE)</f>
        <v>#N/A</v>
      </c>
      <c r="J108" s="36" t="e">
        <f>VLOOKUP(CONCATENATE($A108,J$1),'Session 8.2.4 PID and Services'!$B$2:$C$1284,2,FALSE)</f>
        <v>#N/A</v>
      </c>
      <c r="K108" s="36" t="str">
        <f>VLOOKUP(CONCATENATE($A108,K$1),'Session 8.2.4 PID and Services'!$B$2:$C$1284,2,FALSE)</f>
        <v>MethylPrednisolone Sodium Succinate</v>
      </c>
      <c r="L108" s="36" t="str">
        <f>VLOOKUP(CONCATENATE($A108,L$1),'Session 8.2.4 PID and Services'!$B$2:$C$1284,2,FALSE)</f>
        <v>Remdesivir</v>
      </c>
      <c r="M108" s="36" t="e">
        <f>VLOOKUP(CONCATENATE($A108,M$1),'Session 8.2.4 PID and Services'!$B$2:$C$1284,2,FALSE)</f>
        <v>#N/A</v>
      </c>
      <c r="N108" s="36" t="e">
        <f>VLOOKUP(CONCATENATE($A108,N$1),'Session 8.2.4 PID and Services'!$B$2:$C$1284,2,FALSE)</f>
        <v>#N/A</v>
      </c>
      <c r="O108" s="36" t="e">
        <f>VLOOKUP(CONCATENATE($A108,O$1),'Session 8.2.4 PID and Services'!$B$2:$C$1284,2,FALSE)</f>
        <v>#N/A</v>
      </c>
      <c r="P108" s="36" t="e">
        <f>VLOOKUP(CONCATENATE($A108,P$1),'Session 8.2.4 PID and Services'!$B$2:$C$1284,2,FALSE)</f>
        <v>#N/A</v>
      </c>
      <c r="Q108" s="36" t="e">
        <f>VLOOKUP(CONCATENATE($A108,Q$1),'Session 8.2.4 PID and Services'!$B$2:$C$1284,2,FALSE)</f>
        <v>#N/A</v>
      </c>
      <c r="R108" s="36" t="e">
        <f>VLOOKUP(CONCATENATE($A108,R$1),'Session 8.2.4 PID and Services'!$B$2:$C$1284,2,FALSE)</f>
        <v>#N/A</v>
      </c>
      <c r="S108" s="36" t="e">
        <f>VLOOKUP(CONCATENATE($A108,S$1),'Session 8.2.4 PID and Services'!$B$2:$C$1284,2,FALSE)</f>
        <v>#N/A</v>
      </c>
      <c r="T108" s="36" t="e">
        <f>VLOOKUP(CONCATENATE($A108,T$1),'Session 8.2.4 PID and Services'!$B$2:$C$1284,2,FALSE)</f>
        <v>#N/A</v>
      </c>
      <c r="U108" s="36" t="e">
        <f>VLOOKUP(CONCATENATE($A108,U$1),'Session 8.2.4 PID and Services'!$B$2:$C$1284,2,FALSE)</f>
        <v>#N/A</v>
      </c>
    </row>
    <row r="109" spans="1:21" x14ac:dyDescent="0.25">
      <c r="A109" s="36">
        <v>1111149</v>
      </c>
      <c r="B109" s="36" t="e">
        <f>VLOOKUP(CONCATENATE($A109,B$1),'Session 8.2.4 PID and Services'!$B$2:$C$1284,2,FALSE)</f>
        <v>#N/A</v>
      </c>
      <c r="C109" s="36" t="e">
        <f>VLOOKUP(CONCATENATE($A109,C$1),'Session 8.2.4 PID and Services'!$B$2:$C$1284,2,FALSE)</f>
        <v>#N/A</v>
      </c>
      <c r="D109" s="36" t="e">
        <f>VLOOKUP(CONCATENATE($A109,D$1),'Session 8.2.4 PID and Services'!$B$2:$C$1284,2,FALSE)</f>
        <v>#N/A</v>
      </c>
      <c r="E109" s="36" t="e">
        <f>VLOOKUP(CONCATENATE($A109,E$1),'Session 8.2.4 PID and Services'!$B$2:$C$1284,2,FALSE)</f>
        <v>#N/A</v>
      </c>
      <c r="F109" s="36" t="str">
        <f>VLOOKUP(CONCATENATE($A109,F$1),'Session 8.2.4 PID and Services'!$B$2:$C$1284,2,FALSE)</f>
        <v>Vitamin C</v>
      </c>
      <c r="G109" s="36" t="e">
        <f>VLOOKUP(CONCATENATE($A109,G$1),'Session 8.2.4 PID and Services'!$B$2:$C$1284,2,FALSE)</f>
        <v>#N/A</v>
      </c>
      <c r="H109" s="36" t="str">
        <f>VLOOKUP(CONCATENATE($A109,H$1),'Session 8.2.4 PID and Services'!$B$2:$C$1284,2,FALSE)</f>
        <v>Vitamin B</v>
      </c>
      <c r="I109" s="36" t="e">
        <f>VLOOKUP(CONCATENATE($A109,I$1),'Session 8.2.4 PID and Services'!$B$2:$C$1284,2,FALSE)</f>
        <v>#N/A</v>
      </c>
      <c r="J109" s="36" t="e">
        <f>VLOOKUP(CONCATENATE($A109,J$1),'Session 8.2.4 PID and Services'!$B$2:$C$1284,2,FALSE)</f>
        <v>#N/A</v>
      </c>
      <c r="K109" s="36" t="str">
        <f>VLOOKUP(CONCATENATE($A109,K$1),'Session 8.2.4 PID and Services'!$B$2:$C$1284,2,FALSE)</f>
        <v>MethylPrednisolone Sodium Succinate</v>
      </c>
      <c r="L109" s="36" t="e">
        <f>VLOOKUP(CONCATENATE($A109,L$1),'Session 8.2.4 PID and Services'!$B$2:$C$1284,2,FALSE)</f>
        <v>#N/A</v>
      </c>
      <c r="M109" s="36" t="e">
        <f>VLOOKUP(CONCATENATE($A109,M$1),'Session 8.2.4 PID and Services'!$B$2:$C$1284,2,FALSE)</f>
        <v>#N/A</v>
      </c>
      <c r="N109" s="36" t="e">
        <f>VLOOKUP(CONCATENATE($A109,N$1),'Session 8.2.4 PID and Services'!$B$2:$C$1284,2,FALSE)</f>
        <v>#N/A</v>
      </c>
      <c r="O109" s="36" t="e">
        <f>VLOOKUP(CONCATENATE($A109,O$1),'Session 8.2.4 PID and Services'!$B$2:$C$1284,2,FALSE)</f>
        <v>#N/A</v>
      </c>
      <c r="P109" s="36" t="e">
        <f>VLOOKUP(CONCATENATE($A109,P$1),'Session 8.2.4 PID and Services'!$B$2:$C$1284,2,FALSE)</f>
        <v>#N/A</v>
      </c>
      <c r="Q109" s="36" t="e">
        <f>VLOOKUP(CONCATENATE($A109,Q$1),'Session 8.2.4 PID and Services'!$B$2:$C$1284,2,FALSE)</f>
        <v>#N/A</v>
      </c>
      <c r="R109" s="36" t="e">
        <f>VLOOKUP(CONCATENATE($A109,R$1),'Session 8.2.4 PID and Services'!$B$2:$C$1284,2,FALSE)</f>
        <v>#N/A</v>
      </c>
      <c r="S109" s="36" t="e">
        <f>VLOOKUP(CONCATENATE($A109,S$1),'Session 8.2.4 PID and Services'!$B$2:$C$1284,2,FALSE)</f>
        <v>#N/A</v>
      </c>
      <c r="T109" s="36" t="e">
        <f>VLOOKUP(CONCATENATE($A109,T$1),'Session 8.2.4 PID and Services'!$B$2:$C$1284,2,FALSE)</f>
        <v>#N/A</v>
      </c>
      <c r="U109" s="36" t="e">
        <f>VLOOKUP(CONCATENATE($A109,U$1),'Session 8.2.4 PID and Services'!$B$2:$C$1284,2,FALSE)</f>
        <v>#N/A</v>
      </c>
    </row>
    <row r="110" spans="1:21" x14ac:dyDescent="0.25">
      <c r="A110" s="36">
        <v>1117539</v>
      </c>
      <c r="B110" s="36" t="e">
        <f>VLOOKUP(CONCATENATE($A110,B$1),'Session 8.2.4 PID and Services'!$B$2:$C$1284,2,FALSE)</f>
        <v>#N/A</v>
      </c>
      <c r="C110" s="36" t="e">
        <f>VLOOKUP(CONCATENATE($A110,C$1),'Session 8.2.4 PID and Services'!$B$2:$C$1284,2,FALSE)</f>
        <v>#N/A</v>
      </c>
      <c r="D110" s="36" t="e">
        <f>VLOOKUP(CONCATENATE($A110,D$1),'Session 8.2.4 PID and Services'!$B$2:$C$1284,2,FALSE)</f>
        <v>#N/A</v>
      </c>
      <c r="E110" s="36" t="str">
        <f>VLOOKUP(CONCATENATE($A110,E$1),'Session 8.2.4 PID and Services'!$B$2:$C$1284,2,FALSE)</f>
        <v>Vitamin D3</v>
      </c>
      <c r="F110" s="36" t="str">
        <f>VLOOKUP(CONCATENATE($A110,F$1),'Session 8.2.4 PID and Services'!$B$2:$C$1284,2,FALSE)</f>
        <v>Vitamin C</v>
      </c>
      <c r="G110" s="36" t="e">
        <f>VLOOKUP(CONCATENATE($A110,G$1),'Session 8.2.4 PID and Services'!$B$2:$C$1284,2,FALSE)</f>
        <v>#N/A</v>
      </c>
      <c r="H110" s="36" t="str">
        <f>VLOOKUP(CONCATENATE($A110,H$1),'Session 8.2.4 PID and Services'!$B$2:$C$1284,2,FALSE)</f>
        <v>Vitamin B</v>
      </c>
      <c r="I110" s="36" t="e">
        <f>VLOOKUP(CONCATENATE($A110,I$1),'Session 8.2.4 PID and Services'!$B$2:$C$1284,2,FALSE)</f>
        <v>#N/A</v>
      </c>
      <c r="J110" s="36" t="e">
        <f>VLOOKUP(CONCATENATE($A110,J$1),'Session 8.2.4 PID and Services'!$B$2:$C$1284,2,FALSE)</f>
        <v>#N/A</v>
      </c>
      <c r="K110" s="36" t="str">
        <f>VLOOKUP(CONCATENATE($A110,K$1),'Session 8.2.4 PID and Services'!$B$2:$C$1284,2,FALSE)</f>
        <v>MethylPrednisolone Sodium Succinate</v>
      </c>
      <c r="L110" s="36" t="str">
        <f>VLOOKUP(CONCATENATE($A110,L$1),'Session 8.2.4 PID and Services'!$B$2:$C$1284,2,FALSE)</f>
        <v>Remdesivir</v>
      </c>
      <c r="M110" s="36" t="e">
        <f>VLOOKUP(CONCATENATE($A110,M$1),'Session 8.2.4 PID and Services'!$B$2:$C$1284,2,FALSE)</f>
        <v>#N/A</v>
      </c>
      <c r="N110" s="36" t="e">
        <f>VLOOKUP(CONCATENATE($A110,N$1),'Session 8.2.4 PID and Services'!$B$2:$C$1284,2,FALSE)</f>
        <v>#N/A</v>
      </c>
      <c r="O110" s="36" t="e">
        <f>VLOOKUP(CONCATENATE($A110,O$1),'Session 8.2.4 PID and Services'!$B$2:$C$1284,2,FALSE)</f>
        <v>#N/A</v>
      </c>
      <c r="P110" s="36" t="e">
        <f>VLOOKUP(CONCATENATE($A110,P$1),'Session 8.2.4 PID and Services'!$B$2:$C$1284,2,FALSE)</f>
        <v>#N/A</v>
      </c>
      <c r="Q110" s="36" t="e">
        <f>VLOOKUP(CONCATENATE($A110,Q$1),'Session 8.2.4 PID and Services'!$B$2:$C$1284,2,FALSE)</f>
        <v>#N/A</v>
      </c>
      <c r="R110" s="36" t="e">
        <f>VLOOKUP(CONCATENATE($A110,R$1),'Session 8.2.4 PID and Services'!$B$2:$C$1284,2,FALSE)</f>
        <v>#N/A</v>
      </c>
      <c r="S110" s="36" t="e">
        <f>VLOOKUP(CONCATENATE($A110,S$1),'Session 8.2.4 PID and Services'!$B$2:$C$1284,2,FALSE)</f>
        <v>#N/A</v>
      </c>
      <c r="T110" s="36" t="e">
        <f>VLOOKUP(CONCATENATE($A110,T$1),'Session 8.2.4 PID and Services'!$B$2:$C$1284,2,FALSE)</f>
        <v>#N/A</v>
      </c>
      <c r="U110" s="36" t="e">
        <f>VLOOKUP(CONCATENATE($A110,U$1),'Session 8.2.4 PID and Services'!$B$2:$C$1284,2,FALSE)</f>
        <v>#N/A</v>
      </c>
    </row>
    <row r="111" spans="1:21" x14ac:dyDescent="0.25">
      <c r="A111" s="36">
        <v>1118834</v>
      </c>
      <c r="B111" s="36" t="e">
        <f>VLOOKUP(CONCATENATE($A111,B$1),'Session 8.2.4 PID and Services'!$B$2:$C$1284,2,FALSE)</f>
        <v>#N/A</v>
      </c>
      <c r="C111" s="36" t="e">
        <f>VLOOKUP(CONCATENATE($A111,C$1),'Session 8.2.4 PID and Services'!$B$2:$C$1284,2,FALSE)</f>
        <v>#N/A</v>
      </c>
      <c r="D111" s="36" t="e">
        <f>VLOOKUP(CONCATENATE($A111,D$1),'Session 8.2.4 PID and Services'!$B$2:$C$1284,2,FALSE)</f>
        <v>#N/A</v>
      </c>
      <c r="E111" s="36" t="e">
        <f>VLOOKUP(CONCATENATE($A111,E$1),'Session 8.2.4 PID and Services'!$B$2:$C$1284,2,FALSE)</f>
        <v>#N/A</v>
      </c>
      <c r="F111" s="36" t="e">
        <f>VLOOKUP(CONCATENATE($A111,F$1),'Session 8.2.4 PID and Services'!$B$2:$C$1284,2,FALSE)</f>
        <v>#N/A</v>
      </c>
      <c r="G111" s="36" t="e">
        <f>VLOOKUP(CONCATENATE($A111,G$1),'Session 8.2.4 PID and Services'!$B$2:$C$1284,2,FALSE)</f>
        <v>#N/A</v>
      </c>
      <c r="H111" s="36" t="e">
        <f>VLOOKUP(CONCATENATE($A111,H$1),'Session 8.2.4 PID and Services'!$B$2:$C$1284,2,FALSE)</f>
        <v>#N/A</v>
      </c>
      <c r="I111" s="36" t="e">
        <f>VLOOKUP(CONCATENATE($A111,I$1),'Session 8.2.4 PID and Services'!$B$2:$C$1284,2,FALSE)</f>
        <v>#N/A</v>
      </c>
      <c r="J111" s="36" t="e">
        <f>VLOOKUP(CONCATENATE($A111,J$1),'Session 8.2.4 PID and Services'!$B$2:$C$1284,2,FALSE)</f>
        <v>#N/A</v>
      </c>
      <c r="K111" s="36" t="str">
        <f>VLOOKUP(CONCATENATE($A111,K$1),'Session 8.2.4 PID and Services'!$B$2:$C$1284,2,FALSE)</f>
        <v>MethylPrednisolone Sodium Succinate</v>
      </c>
      <c r="L111" s="36" t="e">
        <f>VLOOKUP(CONCATENATE($A111,L$1),'Session 8.2.4 PID and Services'!$B$2:$C$1284,2,FALSE)</f>
        <v>#N/A</v>
      </c>
      <c r="M111" s="36" t="e">
        <f>VLOOKUP(CONCATENATE($A111,M$1),'Session 8.2.4 PID and Services'!$B$2:$C$1284,2,FALSE)</f>
        <v>#N/A</v>
      </c>
      <c r="N111" s="36" t="e">
        <f>VLOOKUP(CONCATENATE($A111,N$1),'Session 8.2.4 PID and Services'!$B$2:$C$1284,2,FALSE)</f>
        <v>#N/A</v>
      </c>
      <c r="O111" s="36" t="e">
        <f>VLOOKUP(CONCATENATE($A111,O$1),'Session 8.2.4 PID and Services'!$B$2:$C$1284,2,FALSE)</f>
        <v>#N/A</v>
      </c>
      <c r="P111" s="36" t="e">
        <f>VLOOKUP(CONCATENATE($A111,P$1),'Session 8.2.4 PID and Services'!$B$2:$C$1284,2,FALSE)</f>
        <v>#N/A</v>
      </c>
      <c r="Q111" s="36" t="e">
        <f>VLOOKUP(CONCATENATE($A111,Q$1),'Session 8.2.4 PID and Services'!$B$2:$C$1284,2,FALSE)</f>
        <v>#N/A</v>
      </c>
      <c r="R111" s="36" t="e">
        <f>VLOOKUP(CONCATENATE($A111,R$1),'Session 8.2.4 PID and Services'!$B$2:$C$1284,2,FALSE)</f>
        <v>#N/A</v>
      </c>
      <c r="S111" s="36" t="e">
        <f>VLOOKUP(CONCATENATE($A111,S$1),'Session 8.2.4 PID and Services'!$B$2:$C$1284,2,FALSE)</f>
        <v>#N/A</v>
      </c>
      <c r="T111" s="36" t="e">
        <f>VLOOKUP(CONCATENATE($A111,T$1),'Session 8.2.4 PID and Services'!$B$2:$C$1284,2,FALSE)</f>
        <v>#N/A</v>
      </c>
      <c r="U111" s="36" t="e">
        <f>VLOOKUP(CONCATENATE($A111,U$1),'Session 8.2.4 PID and Services'!$B$2:$C$1284,2,FALSE)</f>
        <v>#N/A</v>
      </c>
    </row>
    <row r="112" spans="1:21" x14ac:dyDescent="0.25">
      <c r="A112" s="36">
        <v>1119568</v>
      </c>
      <c r="B112" s="36" t="e">
        <f>VLOOKUP(CONCATENATE($A112,B$1),'Session 8.2.4 PID and Services'!$B$2:$C$1284,2,FALSE)</f>
        <v>#N/A</v>
      </c>
      <c r="C112" s="36" t="e">
        <f>VLOOKUP(CONCATENATE($A112,C$1),'Session 8.2.4 PID and Services'!$B$2:$C$1284,2,FALSE)</f>
        <v>#N/A</v>
      </c>
      <c r="D112" s="36" t="e">
        <f>VLOOKUP(CONCATENATE($A112,D$1),'Session 8.2.4 PID and Services'!$B$2:$C$1284,2,FALSE)</f>
        <v>#N/A</v>
      </c>
      <c r="E112" s="36" t="str">
        <f>VLOOKUP(CONCATENATE($A112,E$1),'Session 8.2.4 PID and Services'!$B$2:$C$1284,2,FALSE)</f>
        <v>Vitamin D3</v>
      </c>
      <c r="F112" s="36" t="str">
        <f>VLOOKUP(CONCATENATE($A112,F$1),'Session 8.2.4 PID and Services'!$B$2:$C$1284,2,FALSE)</f>
        <v>Vitamin C</v>
      </c>
      <c r="G112" s="36" t="e">
        <f>VLOOKUP(CONCATENATE($A112,G$1),'Session 8.2.4 PID and Services'!$B$2:$C$1284,2,FALSE)</f>
        <v>#N/A</v>
      </c>
      <c r="H112" s="36" t="str">
        <f>VLOOKUP(CONCATENATE($A112,H$1),'Session 8.2.4 PID and Services'!$B$2:$C$1284,2,FALSE)</f>
        <v>Vitamin B</v>
      </c>
      <c r="I112" s="36" t="e">
        <f>VLOOKUP(CONCATENATE($A112,I$1),'Session 8.2.4 PID and Services'!$B$2:$C$1284,2,FALSE)</f>
        <v>#N/A</v>
      </c>
      <c r="J112" s="36" t="e">
        <f>VLOOKUP(CONCATENATE($A112,J$1),'Session 8.2.4 PID and Services'!$B$2:$C$1284,2,FALSE)</f>
        <v>#N/A</v>
      </c>
      <c r="K112" s="36" t="str">
        <f>VLOOKUP(CONCATENATE($A112,K$1),'Session 8.2.4 PID and Services'!$B$2:$C$1284,2,FALSE)</f>
        <v>MethylPrednisolone Sodium Succinate</v>
      </c>
      <c r="L112" s="36" t="str">
        <f>VLOOKUP(CONCATENATE($A112,L$1),'Session 8.2.4 PID and Services'!$B$2:$C$1284,2,FALSE)</f>
        <v>Remdesivir</v>
      </c>
      <c r="M112" s="36" t="e">
        <f>VLOOKUP(CONCATENATE($A112,M$1),'Session 8.2.4 PID and Services'!$B$2:$C$1284,2,FALSE)</f>
        <v>#N/A</v>
      </c>
      <c r="N112" s="36" t="e">
        <f>VLOOKUP(CONCATENATE($A112,N$1),'Session 8.2.4 PID and Services'!$B$2:$C$1284,2,FALSE)</f>
        <v>#N/A</v>
      </c>
      <c r="O112" s="36" t="e">
        <f>VLOOKUP(CONCATENATE($A112,O$1),'Session 8.2.4 PID and Services'!$B$2:$C$1284,2,FALSE)</f>
        <v>#N/A</v>
      </c>
      <c r="P112" s="36" t="e">
        <f>VLOOKUP(CONCATENATE($A112,P$1),'Session 8.2.4 PID and Services'!$B$2:$C$1284,2,FALSE)</f>
        <v>#N/A</v>
      </c>
      <c r="Q112" s="36" t="e">
        <f>VLOOKUP(CONCATENATE($A112,Q$1),'Session 8.2.4 PID and Services'!$B$2:$C$1284,2,FALSE)</f>
        <v>#N/A</v>
      </c>
      <c r="R112" s="36" t="e">
        <f>VLOOKUP(CONCATENATE($A112,R$1),'Session 8.2.4 PID and Services'!$B$2:$C$1284,2,FALSE)</f>
        <v>#N/A</v>
      </c>
      <c r="S112" s="36" t="e">
        <f>VLOOKUP(CONCATENATE($A112,S$1),'Session 8.2.4 PID and Services'!$B$2:$C$1284,2,FALSE)</f>
        <v>#N/A</v>
      </c>
      <c r="T112" s="36" t="e">
        <f>VLOOKUP(CONCATENATE($A112,T$1),'Session 8.2.4 PID and Services'!$B$2:$C$1284,2,FALSE)</f>
        <v>#N/A</v>
      </c>
      <c r="U112" s="36" t="e">
        <f>VLOOKUP(CONCATENATE($A112,U$1),'Session 8.2.4 PID and Services'!$B$2:$C$1284,2,FALSE)</f>
        <v>#N/A</v>
      </c>
    </row>
    <row r="113" spans="1:21" x14ac:dyDescent="0.25">
      <c r="A113" s="36">
        <v>1133042</v>
      </c>
      <c r="B113" s="36" t="e">
        <f>VLOOKUP(CONCATENATE($A113,B$1),'Session 8.2.4 PID and Services'!$B$2:$C$1284,2,FALSE)</f>
        <v>#N/A</v>
      </c>
      <c r="C113" s="36" t="e">
        <f>VLOOKUP(CONCATENATE($A113,C$1),'Session 8.2.4 PID and Services'!$B$2:$C$1284,2,FALSE)</f>
        <v>#N/A</v>
      </c>
      <c r="D113" s="36" t="e">
        <f>VLOOKUP(CONCATENATE($A113,D$1),'Session 8.2.4 PID and Services'!$B$2:$C$1284,2,FALSE)</f>
        <v>#N/A</v>
      </c>
      <c r="E113" s="36" t="str">
        <f>VLOOKUP(CONCATENATE($A113,E$1),'Session 8.2.4 PID and Services'!$B$2:$C$1284,2,FALSE)</f>
        <v>Vitamin D3</v>
      </c>
      <c r="F113" s="36" t="str">
        <f>VLOOKUP(CONCATENATE($A113,F$1),'Session 8.2.4 PID and Services'!$B$2:$C$1284,2,FALSE)</f>
        <v>Vitamin C</v>
      </c>
      <c r="G113" s="36" t="e">
        <f>VLOOKUP(CONCATENATE($A113,G$1),'Session 8.2.4 PID and Services'!$B$2:$C$1284,2,FALSE)</f>
        <v>#N/A</v>
      </c>
      <c r="H113" s="36" t="str">
        <f>VLOOKUP(CONCATENATE($A113,H$1),'Session 8.2.4 PID and Services'!$B$2:$C$1284,2,FALSE)</f>
        <v>Vitamin B</v>
      </c>
      <c r="I113" s="36" t="e">
        <f>VLOOKUP(CONCATENATE($A113,I$1),'Session 8.2.4 PID and Services'!$B$2:$C$1284,2,FALSE)</f>
        <v>#N/A</v>
      </c>
      <c r="J113" s="36" t="e">
        <f>VLOOKUP(CONCATENATE($A113,J$1),'Session 8.2.4 PID and Services'!$B$2:$C$1284,2,FALSE)</f>
        <v>#N/A</v>
      </c>
      <c r="K113" s="36" t="e">
        <f>VLOOKUP(CONCATENATE($A113,K$1),'Session 8.2.4 PID and Services'!$B$2:$C$1284,2,FALSE)</f>
        <v>#N/A</v>
      </c>
      <c r="L113" s="36" t="e">
        <f>VLOOKUP(CONCATENATE($A113,L$1),'Session 8.2.4 PID and Services'!$B$2:$C$1284,2,FALSE)</f>
        <v>#N/A</v>
      </c>
      <c r="M113" s="36" t="e">
        <f>VLOOKUP(CONCATENATE($A113,M$1),'Session 8.2.4 PID and Services'!$B$2:$C$1284,2,FALSE)</f>
        <v>#N/A</v>
      </c>
      <c r="N113" s="36" t="e">
        <f>VLOOKUP(CONCATENATE($A113,N$1),'Session 8.2.4 PID and Services'!$B$2:$C$1284,2,FALSE)</f>
        <v>#N/A</v>
      </c>
      <c r="O113" s="36" t="str">
        <f>VLOOKUP(CONCATENATE($A113,O$1),'Session 8.2.4 PID and Services'!$B$2:$C$1284,2,FALSE)</f>
        <v>Favipiravir</v>
      </c>
      <c r="P113" s="36" t="e">
        <f>VLOOKUP(CONCATENATE($A113,P$1),'Session 8.2.4 PID and Services'!$B$2:$C$1284,2,FALSE)</f>
        <v>#N/A</v>
      </c>
      <c r="Q113" s="36" t="e">
        <f>VLOOKUP(CONCATENATE($A113,Q$1),'Session 8.2.4 PID and Services'!$B$2:$C$1284,2,FALSE)</f>
        <v>#N/A</v>
      </c>
      <c r="R113" s="36" t="e">
        <f>VLOOKUP(CONCATENATE($A113,R$1),'Session 8.2.4 PID and Services'!$B$2:$C$1284,2,FALSE)</f>
        <v>#N/A</v>
      </c>
      <c r="S113" s="36" t="e">
        <f>VLOOKUP(CONCATENATE($A113,S$1),'Session 8.2.4 PID and Services'!$B$2:$C$1284,2,FALSE)</f>
        <v>#N/A</v>
      </c>
      <c r="T113" s="36" t="e">
        <f>VLOOKUP(CONCATENATE($A113,T$1),'Session 8.2.4 PID and Services'!$B$2:$C$1284,2,FALSE)</f>
        <v>#N/A</v>
      </c>
      <c r="U113" s="36" t="e">
        <f>VLOOKUP(CONCATENATE($A113,U$1),'Session 8.2.4 PID and Services'!$B$2:$C$1284,2,FALSE)</f>
        <v>#N/A</v>
      </c>
    </row>
    <row r="114" spans="1:21" x14ac:dyDescent="0.25">
      <c r="A114" s="36">
        <v>1271890</v>
      </c>
      <c r="B114" s="36" t="e">
        <f>VLOOKUP(CONCATENATE($A114,B$1),'Session 8.2.4 PID and Services'!$B$2:$C$1284,2,FALSE)</f>
        <v>#N/A</v>
      </c>
      <c r="C114" s="36" t="e">
        <f>VLOOKUP(CONCATENATE($A114,C$1),'Session 8.2.4 PID and Services'!$B$2:$C$1284,2,FALSE)</f>
        <v>#N/A</v>
      </c>
      <c r="D114" s="36" t="e">
        <f>VLOOKUP(CONCATENATE($A114,D$1),'Session 8.2.4 PID and Services'!$B$2:$C$1284,2,FALSE)</f>
        <v>#N/A</v>
      </c>
      <c r="E114" s="36" t="str">
        <f>VLOOKUP(CONCATENATE($A114,E$1),'Session 8.2.4 PID and Services'!$B$2:$C$1284,2,FALSE)</f>
        <v>Vitamin D3</v>
      </c>
      <c r="F114" s="36" t="str">
        <f>VLOOKUP(CONCATENATE($A114,F$1),'Session 8.2.4 PID and Services'!$B$2:$C$1284,2,FALSE)</f>
        <v>Vitamin C</v>
      </c>
      <c r="G114" s="36" t="e">
        <f>VLOOKUP(CONCATENATE($A114,G$1),'Session 8.2.4 PID and Services'!$B$2:$C$1284,2,FALSE)</f>
        <v>#N/A</v>
      </c>
      <c r="H114" s="36" t="str">
        <f>VLOOKUP(CONCATENATE($A114,H$1),'Session 8.2.4 PID and Services'!$B$2:$C$1284,2,FALSE)</f>
        <v>Vitamin B</v>
      </c>
      <c r="I114" s="36" t="e">
        <f>VLOOKUP(CONCATENATE($A114,I$1),'Session 8.2.4 PID and Services'!$B$2:$C$1284,2,FALSE)</f>
        <v>#N/A</v>
      </c>
      <c r="J114" s="36" t="e">
        <f>VLOOKUP(CONCATENATE($A114,J$1),'Session 8.2.4 PID and Services'!$B$2:$C$1284,2,FALSE)</f>
        <v>#N/A</v>
      </c>
      <c r="K114" s="36" t="str">
        <f>VLOOKUP(CONCATENATE($A114,K$1),'Session 8.2.4 PID and Services'!$B$2:$C$1284,2,FALSE)</f>
        <v>MethylPrednisolone Sodium Succinate</v>
      </c>
      <c r="L114" s="36" t="str">
        <f>VLOOKUP(CONCATENATE($A114,L$1),'Session 8.2.4 PID and Services'!$B$2:$C$1284,2,FALSE)</f>
        <v>Remdesivir</v>
      </c>
      <c r="M114" s="36" t="e">
        <f>VLOOKUP(CONCATENATE($A114,M$1),'Session 8.2.4 PID and Services'!$B$2:$C$1284,2,FALSE)</f>
        <v>#N/A</v>
      </c>
      <c r="N114" s="36" t="e">
        <f>VLOOKUP(CONCATENATE($A114,N$1),'Session 8.2.4 PID and Services'!$B$2:$C$1284,2,FALSE)</f>
        <v>#N/A</v>
      </c>
      <c r="O114" s="36" t="e">
        <f>VLOOKUP(CONCATENATE($A114,O$1),'Session 8.2.4 PID and Services'!$B$2:$C$1284,2,FALSE)</f>
        <v>#N/A</v>
      </c>
      <c r="P114" s="36" t="e">
        <f>VLOOKUP(CONCATENATE($A114,P$1),'Session 8.2.4 PID and Services'!$B$2:$C$1284,2,FALSE)</f>
        <v>#N/A</v>
      </c>
      <c r="Q114" s="36" t="e">
        <f>VLOOKUP(CONCATENATE($A114,Q$1),'Session 8.2.4 PID and Services'!$B$2:$C$1284,2,FALSE)</f>
        <v>#N/A</v>
      </c>
      <c r="R114" s="36" t="e">
        <f>VLOOKUP(CONCATENATE($A114,R$1),'Session 8.2.4 PID and Services'!$B$2:$C$1284,2,FALSE)</f>
        <v>#N/A</v>
      </c>
      <c r="S114" s="36" t="e">
        <f>VLOOKUP(CONCATENATE($A114,S$1),'Session 8.2.4 PID and Services'!$B$2:$C$1284,2,FALSE)</f>
        <v>#N/A</v>
      </c>
      <c r="T114" s="36" t="e">
        <f>VLOOKUP(CONCATENATE($A114,T$1),'Session 8.2.4 PID and Services'!$B$2:$C$1284,2,FALSE)</f>
        <v>#N/A</v>
      </c>
      <c r="U114" s="36" t="e">
        <f>VLOOKUP(CONCATENATE($A114,U$1),'Session 8.2.4 PID and Services'!$B$2:$C$1284,2,FALSE)</f>
        <v>#N/A</v>
      </c>
    </row>
    <row r="115" spans="1:21" x14ac:dyDescent="0.25">
      <c r="A115" s="36">
        <v>1280355</v>
      </c>
      <c r="B115" s="36" t="e">
        <f>VLOOKUP(CONCATENATE($A115,B$1),'Session 8.2.4 PID and Services'!$B$2:$C$1284,2,FALSE)</f>
        <v>#N/A</v>
      </c>
      <c r="C115" s="36" t="e">
        <f>VLOOKUP(CONCATENATE($A115,C$1),'Session 8.2.4 PID and Services'!$B$2:$C$1284,2,FALSE)</f>
        <v>#N/A</v>
      </c>
      <c r="D115" s="36" t="e">
        <f>VLOOKUP(CONCATENATE($A115,D$1),'Session 8.2.4 PID and Services'!$B$2:$C$1284,2,FALSE)</f>
        <v>#N/A</v>
      </c>
      <c r="E115" s="36" t="e">
        <f>VLOOKUP(CONCATENATE($A115,E$1),'Session 8.2.4 PID and Services'!$B$2:$C$1284,2,FALSE)</f>
        <v>#N/A</v>
      </c>
      <c r="F115" s="36" t="str">
        <f>VLOOKUP(CONCATENATE($A115,F$1),'Session 8.2.4 PID and Services'!$B$2:$C$1284,2,FALSE)</f>
        <v>Vitamin C</v>
      </c>
      <c r="G115" s="36" t="e">
        <f>VLOOKUP(CONCATENATE($A115,G$1),'Session 8.2.4 PID and Services'!$B$2:$C$1284,2,FALSE)</f>
        <v>#N/A</v>
      </c>
      <c r="H115" s="36" t="str">
        <f>VLOOKUP(CONCATENATE($A115,H$1),'Session 8.2.4 PID and Services'!$B$2:$C$1284,2,FALSE)</f>
        <v>Vitamin B</v>
      </c>
      <c r="I115" s="36" t="e">
        <f>VLOOKUP(CONCATENATE($A115,I$1),'Session 8.2.4 PID and Services'!$B$2:$C$1284,2,FALSE)</f>
        <v>#N/A</v>
      </c>
      <c r="J115" s="36" t="e">
        <f>VLOOKUP(CONCATENATE($A115,J$1),'Session 8.2.4 PID and Services'!$B$2:$C$1284,2,FALSE)</f>
        <v>#N/A</v>
      </c>
      <c r="K115" s="36" t="str">
        <f>VLOOKUP(CONCATENATE($A115,K$1),'Session 8.2.4 PID and Services'!$B$2:$C$1284,2,FALSE)</f>
        <v>MethylPrednisolone Sodium Succinate</v>
      </c>
      <c r="L115" s="36" t="e">
        <f>VLOOKUP(CONCATENATE($A115,L$1),'Session 8.2.4 PID and Services'!$B$2:$C$1284,2,FALSE)</f>
        <v>#N/A</v>
      </c>
      <c r="M115" s="36" t="e">
        <f>VLOOKUP(CONCATENATE($A115,M$1),'Session 8.2.4 PID and Services'!$B$2:$C$1284,2,FALSE)</f>
        <v>#N/A</v>
      </c>
      <c r="N115" s="36" t="e">
        <f>VLOOKUP(CONCATENATE($A115,N$1),'Session 8.2.4 PID and Services'!$B$2:$C$1284,2,FALSE)</f>
        <v>#N/A</v>
      </c>
      <c r="O115" s="36" t="str">
        <f>VLOOKUP(CONCATENATE($A115,O$1),'Session 8.2.4 PID and Services'!$B$2:$C$1284,2,FALSE)</f>
        <v>Favipiravir</v>
      </c>
      <c r="P115" s="36" t="e">
        <f>VLOOKUP(CONCATENATE($A115,P$1),'Session 8.2.4 PID and Services'!$B$2:$C$1284,2,FALSE)</f>
        <v>#N/A</v>
      </c>
      <c r="Q115" s="36" t="e">
        <f>VLOOKUP(CONCATENATE($A115,Q$1),'Session 8.2.4 PID and Services'!$B$2:$C$1284,2,FALSE)</f>
        <v>#N/A</v>
      </c>
      <c r="R115" s="36" t="e">
        <f>VLOOKUP(CONCATENATE($A115,R$1),'Session 8.2.4 PID and Services'!$B$2:$C$1284,2,FALSE)</f>
        <v>#N/A</v>
      </c>
      <c r="S115" s="36" t="e">
        <f>VLOOKUP(CONCATENATE($A115,S$1),'Session 8.2.4 PID and Services'!$B$2:$C$1284,2,FALSE)</f>
        <v>#N/A</v>
      </c>
      <c r="T115" s="36" t="e">
        <f>VLOOKUP(CONCATENATE($A115,T$1),'Session 8.2.4 PID and Services'!$B$2:$C$1284,2,FALSE)</f>
        <v>#N/A</v>
      </c>
      <c r="U115" s="36" t="e">
        <f>VLOOKUP(CONCATENATE($A115,U$1),'Session 8.2.4 PID and Services'!$B$2:$C$1284,2,FALSE)</f>
        <v>#N/A</v>
      </c>
    </row>
    <row r="116" spans="1:21" x14ac:dyDescent="0.25">
      <c r="A116" s="36">
        <v>1329249</v>
      </c>
      <c r="B116" s="36" t="e">
        <f>VLOOKUP(CONCATENATE($A116,B$1),'Session 8.2.4 PID and Services'!$B$2:$C$1284,2,FALSE)</f>
        <v>#N/A</v>
      </c>
      <c r="C116" s="36" t="e">
        <f>VLOOKUP(CONCATENATE($A116,C$1),'Session 8.2.4 PID and Services'!$B$2:$C$1284,2,FALSE)</f>
        <v>#N/A</v>
      </c>
      <c r="D116" s="36" t="e">
        <f>VLOOKUP(CONCATENATE($A116,D$1),'Session 8.2.4 PID and Services'!$B$2:$C$1284,2,FALSE)</f>
        <v>#N/A</v>
      </c>
      <c r="E116" s="36" t="str">
        <f>VLOOKUP(CONCATENATE($A116,E$1),'Session 8.2.4 PID and Services'!$B$2:$C$1284,2,FALSE)</f>
        <v>Vitamin D3</v>
      </c>
      <c r="F116" s="36" t="str">
        <f>VLOOKUP(CONCATENATE($A116,F$1),'Session 8.2.4 PID and Services'!$B$2:$C$1284,2,FALSE)</f>
        <v>Vitamin C</v>
      </c>
      <c r="G116" s="36" t="e">
        <f>VLOOKUP(CONCATENATE($A116,G$1),'Session 8.2.4 PID and Services'!$B$2:$C$1284,2,FALSE)</f>
        <v>#N/A</v>
      </c>
      <c r="H116" s="36" t="str">
        <f>VLOOKUP(CONCATENATE($A116,H$1),'Session 8.2.4 PID and Services'!$B$2:$C$1284,2,FALSE)</f>
        <v>Vitamin B</v>
      </c>
      <c r="I116" s="36" t="e">
        <f>VLOOKUP(CONCATENATE($A116,I$1),'Session 8.2.4 PID and Services'!$B$2:$C$1284,2,FALSE)</f>
        <v>#N/A</v>
      </c>
      <c r="J116" s="36" t="e">
        <f>VLOOKUP(CONCATENATE($A116,J$1),'Session 8.2.4 PID and Services'!$B$2:$C$1284,2,FALSE)</f>
        <v>#N/A</v>
      </c>
      <c r="K116" s="36" t="str">
        <f>VLOOKUP(CONCATENATE($A116,K$1),'Session 8.2.4 PID and Services'!$B$2:$C$1284,2,FALSE)</f>
        <v>MethylPrednisolone Sodium Succinate</v>
      </c>
      <c r="L116" s="36" t="str">
        <f>VLOOKUP(CONCATENATE($A116,L$1),'Session 8.2.4 PID and Services'!$B$2:$C$1284,2,FALSE)</f>
        <v>Remdesivir</v>
      </c>
      <c r="M116" s="36" t="e">
        <f>VLOOKUP(CONCATENATE($A116,M$1),'Session 8.2.4 PID and Services'!$B$2:$C$1284,2,FALSE)</f>
        <v>#N/A</v>
      </c>
      <c r="N116" s="36" t="e">
        <f>VLOOKUP(CONCATENATE($A116,N$1),'Session 8.2.4 PID and Services'!$B$2:$C$1284,2,FALSE)</f>
        <v>#N/A</v>
      </c>
      <c r="O116" s="36" t="str">
        <f>VLOOKUP(CONCATENATE($A116,O$1),'Session 8.2.4 PID and Services'!$B$2:$C$1284,2,FALSE)</f>
        <v>Favipiravir</v>
      </c>
      <c r="P116" s="36" t="e">
        <f>VLOOKUP(CONCATENATE($A116,P$1),'Session 8.2.4 PID and Services'!$B$2:$C$1284,2,FALSE)</f>
        <v>#N/A</v>
      </c>
      <c r="Q116" s="36" t="e">
        <f>VLOOKUP(CONCATENATE($A116,Q$1),'Session 8.2.4 PID and Services'!$B$2:$C$1284,2,FALSE)</f>
        <v>#N/A</v>
      </c>
      <c r="R116" s="36" t="e">
        <f>VLOOKUP(CONCATENATE($A116,R$1),'Session 8.2.4 PID and Services'!$B$2:$C$1284,2,FALSE)</f>
        <v>#N/A</v>
      </c>
      <c r="S116" s="36" t="e">
        <f>VLOOKUP(CONCATENATE($A116,S$1),'Session 8.2.4 PID and Services'!$B$2:$C$1284,2,FALSE)</f>
        <v>#N/A</v>
      </c>
      <c r="T116" s="36" t="e">
        <f>VLOOKUP(CONCATENATE($A116,T$1),'Session 8.2.4 PID and Services'!$B$2:$C$1284,2,FALSE)</f>
        <v>#N/A</v>
      </c>
      <c r="U116" s="36" t="e">
        <f>VLOOKUP(CONCATENATE($A116,U$1),'Session 8.2.4 PID and Services'!$B$2:$C$1284,2,FALSE)</f>
        <v>#N/A</v>
      </c>
    </row>
    <row r="117" spans="1:21" x14ac:dyDescent="0.25">
      <c r="A117" s="36">
        <v>1335124</v>
      </c>
      <c r="B117" s="36" t="e">
        <f>VLOOKUP(CONCATENATE($A117,B$1),'Session 8.2.4 PID and Services'!$B$2:$C$1284,2,FALSE)</f>
        <v>#N/A</v>
      </c>
      <c r="C117" s="36" t="e">
        <f>VLOOKUP(CONCATENATE($A117,C$1),'Session 8.2.4 PID and Services'!$B$2:$C$1284,2,FALSE)</f>
        <v>#N/A</v>
      </c>
      <c r="D117" s="36" t="e">
        <f>VLOOKUP(CONCATENATE($A117,D$1),'Session 8.2.4 PID and Services'!$B$2:$C$1284,2,FALSE)</f>
        <v>#N/A</v>
      </c>
      <c r="E117" s="36" t="str">
        <f>VLOOKUP(CONCATENATE($A117,E$1),'Session 8.2.4 PID and Services'!$B$2:$C$1284,2,FALSE)</f>
        <v>Vitamin D3</v>
      </c>
      <c r="F117" s="36" t="str">
        <f>VLOOKUP(CONCATENATE($A117,F$1),'Session 8.2.4 PID and Services'!$B$2:$C$1284,2,FALSE)</f>
        <v>Vitamin C</v>
      </c>
      <c r="G117" s="36" t="e">
        <f>VLOOKUP(CONCATENATE($A117,G$1),'Session 8.2.4 PID and Services'!$B$2:$C$1284,2,FALSE)</f>
        <v>#N/A</v>
      </c>
      <c r="H117" s="36" t="str">
        <f>VLOOKUP(CONCATENATE($A117,H$1),'Session 8.2.4 PID and Services'!$B$2:$C$1284,2,FALSE)</f>
        <v>Vitamin B</v>
      </c>
      <c r="I117" s="36" t="e">
        <f>VLOOKUP(CONCATENATE($A117,I$1),'Session 8.2.4 PID and Services'!$B$2:$C$1284,2,FALSE)</f>
        <v>#N/A</v>
      </c>
      <c r="J117" s="36" t="e">
        <f>VLOOKUP(CONCATENATE($A117,J$1),'Session 8.2.4 PID and Services'!$B$2:$C$1284,2,FALSE)</f>
        <v>#N/A</v>
      </c>
      <c r="K117" s="36" t="str">
        <f>VLOOKUP(CONCATENATE($A117,K$1),'Session 8.2.4 PID and Services'!$B$2:$C$1284,2,FALSE)</f>
        <v>MethylPrednisolone Sodium Succinate</v>
      </c>
      <c r="L117" s="36" t="e">
        <f>VLOOKUP(CONCATENATE($A117,L$1),'Session 8.2.4 PID and Services'!$B$2:$C$1284,2,FALSE)</f>
        <v>#N/A</v>
      </c>
      <c r="M117" s="36" t="e">
        <f>VLOOKUP(CONCATENATE($A117,M$1),'Session 8.2.4 PID and Services'!$B$2:$C$1284,2,FALSE)</f>
        <v>#N/A</v>
      </c>
      <c r="N117" s="36" t="e">
        <f>VLOOKUP(CONCATENATE($A117,N$1),'Session 8.2.4 PID and Services'!$B$2:$C$1284,2,FALSE)</f>
        <v>#N/A</v>
      </c>
      <c r="O117" s="36" t="e">
        <f>VLOOKUP(CONCATENATE($A117,O$1),'Session 8.2.4 PID and Services'!$B$2:$C$1284,2,FALSE)</f>
        <v>#N/A</v>
      </c>
      <c r="P117" s="36" t="e">
        <f>VLOOKUP(CONCATENATE($A117,P$1),'Session 8.2.4 PID and Services'!$B$2:$C$1284,2,FALSE)</f>
        <v>#N/A</v>
      </c>
      <c r="Q117" s="36" t="e">
        <f>VLOOKUP(CONCATENATE($A117,Q$1),'Session 8.2.4 PID and Services'!$B$2:$C$1284,2,FALSE)</f>
        <v>#N/A</v>
      </c>
      <c r="R117" s="36" t="e">
        <f>VLOOKUP(CONCATENATE($A117,R$1),'Session 8.2.4 PID and Services'!$B$2:$C$1284,2,FALSE)</f>
        <v>#N/A</v>
      </c>
      <c r="S117" s="36" t="e">
        <f>VLOOKUP(CONCATENATE($A117,S$1),'Session 8.2.4 PID and Services'!$B$2:$C$1284,2,FALSE)</f>
        <v>#N/A</v>
      </c>
      <c r="T117" s="36" t="e">
        <f>VLOOKUP(CONCATENATE($A117,T$1),'Session 8.2.4 PID and Services'!$B$2:$C$1284,2,FALSE)</f>
        <v>#N/A</v>
      </c>
      <c r="U117" s="36" t="e">
        <f>VLOOKUP(CONCATENATE($A117,U$1),'Session 8.2.4 PID and Services'!$B$2:$C$1284,2,FALSE)</f>
        <v>#N/A</v>
      </c>
    </row>
    <row r="118" spans="1:21" x14ac:dyDescent="0.25">
      <c r="A118" s="36">
        <v>1386657</v>
      </c>
      <c r="B118" s="36" t="str">
        <f>VLOOKUP(CONCATENATE($A118,B$1),'Session 8.2.4 PID and Services'!$B$2:$C$1284,2,FALSE)</f>
        <v>Ventilator</v>
      </c>
      <c r="C118" s="36" t="str">
        <f>VLOOKUP(CONCATENATE($A118,C$1),'Session 8.2.4 PID and Services'!$B$2:$C$1284,2,FALSE)</f>
        <v>ALBUMIN</v>
      </c>
      <c r="D118" s="36" t="e">
        <f>VLOOKUP(CONCATENATE($A118,D$1),'Session 8.2.4 PID and Services'!$B$2:$C$1284,2,FALSE)</f>
        <v>#N/A</v>
      </c>
      <c r="E118" s="36" t="e">
        <f>VLOOKUP(CONCATENATE($A118,E$1),'Session 8.2.4 PID and Services'!$B$2:$C$1284,2,FALSE)</f>
        <v>#N/A</v>
      </c>
      <c r="F118" s="36" t="e">
        <f>VLOOKUP(CONCATENATE($A118,F$1),'Session 8.2.4 PID and Services'!$B$2:$C$1284,2,FALSE)</f>
        <v>#N/A</v>
      </c>
      <c r="G118" s="36" t="str">
        <f>VLOOKUP(CONCATENATE($A118,G$1),'Session 8.2.4 PID and Services'!$B$2:$C$1284,2,FALSE)</f>
        <v>Ulinastatin</v>
      </c>
      <c r="H118" s="36" t="str">
        <f>VLOOKUP(CONCATENATE($A118,H$1),'Session 8.2.4 PID and Services'!$B$2:$C$1284,2,FALSE)</f>
        <v>Vitamin B</v>
      </c>
      <c r="I118" s="36" t="e">
        <f>VLOOKUP(CONCATENATE($A118,I$1),'Session 8.2.4 PID and Services'!$B$2:$C$1284,2,FALSE)</f>
        <v>#N/A</v>
      </c>
      <c r="J118" s="36" t="e">
        <f>VLOOKUP(CONCATENATE($A118,J$1),'Session 8.2.4 PID and Services'!$B$2:$C$1284,2,FALSE)</f>
        <v>#N/A</v>
      </c>
      <c r="K118" s="36" t="e">
        <f>VLOOKUP(CONCATENATE($A118,K$1),'Session 8.2.4 PID and Services'!$B$2:$C$1284,2,FALSE)</f>
        <v>#N/A</v>
      </c>
      <c r="L118" s="36" t="e">
        <f>VLOOKUP(CONCATENATE($A118,L$1),'Session 8.2.4 PID and Services'!$B$2:$C$1284,2,FALSE)</f>
        <v>#N/A</v>
      </c>
      <c r="M118" s="36" t="str">
        <f>VLOOKUP(CONCATENATE($A118,M$1),'Session 8.2.4 PID and Services'!$B$2:$C$1284,2,FALSE)</f>
        <v>Dexamethasone</v>
      </c>
      <c r="N118" s="36" t="e">
        <f>VLOOKUP(CONCATENATE($A118,N$1),'Session 8.2.4 PID and Services'!$B$2:$C$1284,2,FALSE)</f>
        <v>#N/A</v>
      </c>
      <c r="O118" s="36" t="e">
        <f>VLOOKUP(CONCATENATE($A118,O$1),'Session 8.2.4 PID and Services'!$B$2:$C$1284,2,FALSE)</f>
        <v>#N/A</v>
      </c>
      <c r="P118" s="36" t="e">
        <f>VLOOKUP(CONCATENATE($A118,P$1),'Session 8.2.4 PID and Services'!$B$2:$C$1284,2,FALSE)</f>
        <v>#N/A</v>
      </c>
      <c r="Q118" s="36" t="e">
        <f>VLOOKUP(CONCATENATE($A118,Q$1),'Session 8.2.4 PID and Services'!$B$2:$C$1284,2,FALSE)</f>
        <v>#N/A</v>
      </c>
      <c r="R118" s="36" t="e">
        <f>VLOOKUP(CONCATENATE($A118,R$1),'Session 8.2.4 PID and Services'!$B$2:$C$1284,2,FALSE)</f>
        <v>#N/A</v>
      </c>
      <c r="S118" s="36" t="e">
        <f>VLOOKUP(CONCATENATE($A118,S$1),'Session 8.2.4 PID and Services'!$B$2:$C$1284,2,FALSE)</f>
        <v>#N/A</v>
      </c>
      <c r="T118" s="36" t="e">
        <f>VLOOKUP(CONCATENATE($A118,T$1),'Session 8.2.4 PID and Services'!$B$2:$C$1284,2,FALSE)</f>
        <v>#N/A</v>
      </c>
      <c r="U118" s="36" t="e">
        <f>VLOOKUP(CONCATENATE($A118,U$1),'Session 8.2.4 PID and Services'!$B$2:$C$1284,2,FALSE)</f>
        <v>#N/A</v>
      </c>
    </row>
    <row r="119" spans="1:21" x14ac:dyDescent="0.25">
      <c r="A119" s="36">
        <v>1401128</v>
      </c>
      <c r="B119" s="36" t="e">
        <f>VLOOKUP(CONCATENATE($A119,B$1),'Session 8.2.4 PID and Services'!$B$2:$C$1284,2,FALSE)</f>
        <v>#N/A</v>
      </c>
      <c r="C119" s="36" t="str">
        <f>VLOOKUP(CONCATENATE($A119,C$1),'Session 8.2.4 PID and Services'!$B$2:$C$1284,2,FALSE)</f>
        <v>ALBUMIN</v>
      </c>
      <c r="D119" s="36" t="e">
        <f>VLOOKUP(CONCATENATE($A119,D$1),'Session 8.2.4 PID and Services'!$B$2:$C$1284,2,FALSE)</f>
        <v>#N/A</v>
      </c>
      <c r="E119" s="36" t="e">
        <f>VLOOKUP(CONCATENATE($A119,E$1),'Session 8.2.4 PID and Services'!$B$2:$C$1284,2,FALSE)</f>
        <v>#N/A</v>
      </c>
      <c r="F119" s="36" t="e">
        <f>VLOOKUP(CONCATENATE($A119,F$1),'Session 8.2.4 PID and Services'!$B$2:$C$1284,2,FALSE)</f>
        <v>#N/A</v>
      </c>
      <c r="G119" s="36" t="e">
        <f>VLOOKUP(CONCATENATE($A119,G$1),'Session 8.2.4 PID and Services'!$B$2:$C$1284,2,FALSE)</f>
        <v>#N/A</v>
      </c>
      <c r="H119" s="36" t="e">
        <f>VLOOKUP(CONCATENATE($A119,H$1),'Session 8.2.4 PID and Services'!$B$2:$C$1284,2,FALSE)</f>
        <v>#N/A</v>
      </c>
      <c r="I119" s="36" t="e">
        <f>VLOOKUP(CONCATENATE($A119,I$1),'Session 8.2.4 PID and Services'!$B$2:$C$1284,2,FALSE)</f>
        <v>#N/A</v>
      </c>
      <c r="J119" s="36" t="e">
        <f>VLOOKUP(CONCATENATE($A119,J$1),'Session 8.2.4 PID and Services'!$B$2:$C$1284,2,FALSE)</f>
        <v>#N/A</v>
      </c>
      <c r="K119" s="36" t="e">
        <f>VLOOKUP(CONCATENATE($A119,K$1),'Session 8.2.4 PID and Services'!$B$2:$C$1284,2,FALSE)</f>
        <v>#N/A</v>
      </c>
      <c r="L119" s="36" t="e">
        <f>VLOOKUP(CONCATENATE($A119,L$1),'Session 8.2.4 PID and Services'!$B$2:$C$1284,2,FALSE)</f>
        <v>#N/A</v>
      </c>
      <c r="M119" s="36" t="e">
        <f>VLOOKUP(CONCATENATE($A119,M$1),'Session 8.2.4 PID and Services'!$B$2:$C$1284,2,FALSE)</f>
        <v>#N/A</v>
      </c>
      <c r="N119" s="36" t="e">
        <f>VLOOKUP(CONCATENATE($A119,N$1),'Session 8.2.4 PID and Services'!$B$2:$C$1284,2,FALSE)</f>
        <v>#N/A</v>
      </c>
      <c r="O119" s="36" t="e">
        <f>VLOOKUP(CONCATENATE($A119,O$1),'Session 8.2.4 PID and Services'!$B$2:$C$1284,2,FALSE)</f>
        <v>#N/A</v>
      </c>
      <c r="P119" s="36" t="e">
        <f>VLOOKUP(CONCATENATE($A119,P$1),'Session 8.2.4 PID and Services'!$B$2:$C$1284,2,FALSE)</f>
        <v>#N/A</v>
      </c>
      <c r="Q119" s="36" t="e">
        <f>VLOOKUP(CONCATENATE($A119,Q$1),'Session 8.2.4 PID and Services'!$B$2:$C$1284,2,FALSE)</f>
        <v>#N/A</v>
      </c>
      <c r="R119" s="36" t="e">
        <f>VLOOKUP(CONCATENATE($A119,R$1),'Session 8.2.4 PID and Services'!$B$2:$C$1284,2,FALSE)</f>
        <v>#N/A</v>
      </c>
      <c r="S119" s="36" t="e">
        <f>VLOOKUP(CONCATENATE($A119,S$1),'Session 8.2.4 PID and Services'!$B$2:$C$1284,2,FALSE)</f>
        <v>#N/A</v>
      </c>
      <c r="T119" s="36" t="e">
        <f>VLOOKUP(CONCATENATE($A119,T$1),'Session 8.2.4 PID and Services'!$B$2:$C$1284,2,FALSE)</f>
        <v>#N/A</v>
      </c>
      <c r="U119" s="36" t="e">
        <f>VLOOKUP(CONCATENATE($A119,U$1),'Session 8.2.4 PID and Services'!$B$2:$C$1284,2,FALSE)</f>
        <v>#N/A</v>
      </c>
    </row>
    <row r="120" spans="1:21" x14ac:dyDescent="0.25">
      <c r="A120" s="36">
        <v>1407677</v>
      </c>
      <c r="B120" s="36" t="e">
        <f>VLOOKUP(CONCATENATE($A120,B$1),'Session 8.2.4 PID and Services'!$B$2:$C$1284,2,FALSE)</f>
        <v>#N/A</v>
      </c>
      <c r="C120" s="36" t="e">
        <f>VLOOKUP(CONCATENATE($A120,C$1),'Session 8.2.4 PID and Services'!$B$2:$C$1284,2,FALSE)</f>
        <v>#N/A</v>
      </c>
      <c r="D120" s="36" t="e">
        <f>VLOOKUP(CONCATENATE($A120,D$1),'Session 8.2.4 PID and Services'!$B$2:$C$1284,2,FALSE)</f>
        <v>#N/A</v>
      </c>
      <c r="E120" s="36" t="e">
        <f>VLOOKUP(CONCATENATE($A120,E$1),'Session 8.2.4 PID and Services'!$B$2:$C$1284,2,FALSE)</f>
        <v>#N/A</v>
      </c>
      <c r="F120" s="36" t="str">
        <f>VLOOKUP(CONCATENATE($A120,F$1),'Session 8.2.4 PID and Services'!$B$2:$C$1284,2,FALSE)</f>
        <v>Vitamin C</v>
      </c>
      <c r="G120" s="36" t="e">
        <f>VLOOKUP(CONCATENATE($A120,G$1),'Session 8.2.4 PID and Services'!$B$2:$C$1284,2,FALSE)</f>
        <v>#N/A</v>
      </c>
      <c r="H120" s="36" t="str">
        <f>VLOOKUP(CONCATENATE($A120,H$1),'Session 8.2.4 PID and Services'!$B$2:$C$1284,2,FALSE)</f>
        <v>Vitamin B</v>
      </c>
      <c r="I120" s="36" t="e">
        <f>VLOOKUP(CONCATENATE($A120,I$1),'Session 8.2.4 PID and Services'!$B$2:$C$1284,2,FALSE)</f>
        <v>#N/A</v>
      </c>
      <c r="J120" s="36" t="e">
        <f>VLOOKUP(CONCATENATE($A120,J$1),'Session 8.2.4 PID and Services'!$B$2:$C$1284,2,FALSE)</f>
        <v>#N/A</v>
      </c>
      <c r="K120" s="36" t="str">
        <f>VLOOKUP(CONCATENATE($A120,K$1),'Session 8.2.4 PID and Services'!$B$2:$C$1284,2,FALSE)</f>
        <v>MethylPrednisolone Sodium Succinate</v>
      </c>
      <c r="L120" s="36" t="e">
        <f>VLOOKUP(CONCATENATE($A120,L$1),'Session 8.2.4 PID and Services'!$B$2:$C$1284,2,FALSE)</f>
        <v>#N/A</v>
      </c>
      <c r="M120" s="36" t="e">
        <f>VLOOKUP(CONCATENATE($A120,M$1),'Session 8.2.4 PID and Services'!$B$2:$C$1284,2,FALSE)</f>
        <v>#N/A</v>
      </c>
      <c r="N120" s="36" t="e">
        <f>VLOOKUP(CONCATENATE($A120,N$1),'Session 8.2.4 PID and Services'!$B$2:$C$1284,2,FALSE)</f>
        <v>#N/A</v>
      </c>
      <c r="O120" s="36" t="e">
        <f>VLOOKUP(CONCATENATE($A120,O$1),'Session 8.2.4 PID and Services'!$B$2:$C$1284,2,FALSE)</f>
        <v>#N/A</v>
      </c>
      <c r="P120" s="36" t="e">
        <f>VLOOKUP(CONCATENATE($A120,P$1),'Session 8.2.4 PID and Services'!$B$2:$C$1284,2,FALSE)</f>
        <v>#N/A</v>
      </c>
      <c r="Q120" s="36" t="e">
        <f>VLOOKUP(CONCATENATE($A120,Q$1),'Session 8.2.4 PID and Services'!$B$2:$C$1284,2,FALSE)</f>
        <v>#N/A</v>
      </c>
      <c r="R120" s="36" t="str">
        <f>VLOOKUP(CONCATENATE($A120,R$1),'Session 8.2.4 PID and Services'!$B$2:$C$1284,2,FALSE)</f>
        <v>Azithromycin</v>
      </c>
      <c r="S120" s="36" t="e">
        <f>VLOOKUP(CONCATENATE($A120,S$1),'Session 8.2.4 PID and Services'!$B$2:$C$1284,2,FALSE)</f>
        <v>#N/A</v>
      </c>
      <c r="T120" s="36" t="e">
        <f>VLOOKUP(CONCATENATE($A120,T$1),'Session 8.2.4 PID and Services'!$B$2:$C$1284,2,FALSE)</f>
        <v>#N/A</v>
      </c>
      <c r="U120" s="36" t="e">
        <f>VLOOKUP(CONCATENATE($A120,U$1),'Session 8.2.4 PID and Services'!$B$2:$C$1284,2,FALSE)</f>
        <v>#N/A</v>
      </c>
    </row>
    <row r="121" spans="1:21" x14ac:dyDescent="0.25">
      <c r="A121" s="36">
        <v>1432326</v>
      </c>
      <c r="B121" s="36" t="e">
        <f>VLOOKUP(CONCATENATE($A121,B$1),'Session 8.2.4 PID and Services'!$B$2:$C$1284,2,FALSE)</f>
        <v>#N/A</v>
      </c>
      <c r="C121" s="36" t="e">
        <f>VLOOKUP(CONCATENATE($A121,C$1),'Session 8.2.4 PID and Services'!$B$2:$C$1284,2,FALSE)</f>
        <v>#N/A</v>
      </c>
      <c r="D121" s="36" t="e">
        <f>VLOOKUP(CONCATENATE($A121,D$1),'Session 8.2.4 PID and Services'!$B$2:$C$1284,2,FALSE)</f>
        <v>#N/A</v>
      </c>
      <c r="E121" s="36" t="str">
        <f>VLOOKUP(CONCATENATE($A121,E$1),'Session 8.2.4 PID and Services'!$B$2:$C$1284,2,FALSE)</f>
        <v>Vitamin D3</v>
      </c>
      <c r="F121" s="36" t="str">
        <f>VLOOKUP(CONCATENATE($A121,F$1),'Session 8.2.4 PID and Services'!$B$2:$C$1284,2,FALSE)</f>
        <v>Vitamin C</v>
      </c>
      <c r="G121" s="36" t="e">
        <f>VLOOKUP(CONCATENATE($A121,G$1),'Session 8.2.4 PID and Services'!$B$2:$C$1284,2,FALSE)</f>
        <v>#N/A</v>
      </c>
      <c r="H121" s="36" t="str">
        <f>VLOOKUP(CONCATENATE($A121,H$1),'Session 8.2.4 PID and Services'!$B$2:$C$1284,2,FALSE)</f>
        <v>Vitamin B</v>
      </c>
      <c r="I121" s="36" t="e">
        <f>VLOOKUP(CONCATENATE($A121,I$1),'Session 8.2.4 PID and Services'!$B$2:$C$1284,2,FALSE)</f>
        <v>#N/A</v>
      </c>
      <c r="J121" s="36" t="e">
        <f>VLOOKUP(CONCATENATE($A121,J$1),'Session 8.2.4 PID and Services'!$B$2:$C$1284,2,FALSE)</f>
        <v>#N/A</v>
      </c>
      <c r="K121" s="36" t="e">
        <f>VLOOKUP(CONCATENATE($A121,K$1),'Session 8.2.4 PID and Services'!$B$2:$C$1284,2,FALSE)</f>
        <v>#N/A</v>
      </c>
      <c r="L121" s="36" t="e">
        <f>VLOOKUP(CONCATENATE($A121,L$1),'Session 8.2.4 PID and Services'!$B$2:$C$1284,2,FALSE)</f>
        <v>#N/A</v>
      </c>
      <c r="M121" s="36" t="e">
        <f>VLOOKUP(CONCATENATE($A121,M$1),'Session 8.2.4 PID and Services'!$B$2:$C$1284,2,FALSE)</f>
        <v>#N/A</v>
      </c>
      <c r="N121" s="36" t="e">
        <f>VLOOKUP(CONCATENATE($A121,N$1),'Session 8.2.4 PID and Services'!$B$2:$C$1284,2,FALSE)</f>
        <v>#N/A</v>
      </c>
      <c r="O121" s="36" t="e">
        <f>VLOOKUP(CONCATENATE($A121,O$1),'Session 8.2.4 PID and Services'!$B$2:$C$1284,2,FALSE)</f>
        <v>#N/A</v>
      </c>
      <c r="P121" s="36" t="e">
        <f>VLOOKUP(CONCATENATE($A121,P$1),'Session 8.2.4 PID and Services'!$B$2:$C$1284,2,FALSE)</f>
        <v>#N/A</v>
      </c>
      <c r="Q121" s="36" t="e">
        <f>VLOOKUP(CONCATENATE($A121,Q$1),'Session 8.2.4 PID and Services'!$B$2:$C$1284,2,FALSE)</f>
        <v>#N/A</v>
      </c>
      <c r="R121" s="36" t="e">
        <f>VLOOKUP(CONCATENATE($A121,R$1),'Session 8.2.4 PID and Services'!$B$2:$C$1284,2,FALSE)</f>
        <v>#N/A</v>
      </c>
      <c r="S121" s="36" t="e">
        <f>VLOOKUP(CONCATENATE($A121,S$1),'Session 8.2.4 PID and Services'!$B$2:$C$1284,2,FALSE)</f>
        <v>#N/A</v>
      </c>
      <c r="T121" s="36" t="e">
        <f>VLOOKUP(CONCATENATE($A121,T$1),'Session 8.2.4 PID and Services'!$B$2:$C$1284,2,FALSE)</f>
        <v>#N/A</v>
      </c>
      <c r="U121" s="36" t="e">
        <f>VLOOKUP(CONCATENATE($A121,U$1),'Session 8.2.4 PID and Services'!$B$2:$C$1284,2,FALSE)</f>
        <v>#N/A</v>
      </c>
    </row>
    <row r="122" spans="1:21" x14ac:dyDescent="0.25">
      <c r="A122" s="36">
        <v>1439910</v>
      </c>
      <c r="B122" s="36" t="e">
        <f>VLOOKUP(CONCATENATE($A122,B$1),'Session 8.2.4 PID and Services'!$B$2:$C$1284,2,FALSE)</f>
        <v>#N/A</v>
      </c>
      <c r="C122" s="36" t="e">
        <f>VLOOKUP(CONCATENATE($A122,C$1),'Session 8.2.4 PID and Services'!$B$2:$C$1284,2,FALSE)</f>
        <v>#N/A</v>
      </c>
      <c r="D122" s="36" t="e">
        <f>VLOOKUP(CONCATENATE($A122,D$1),'Session 8.2.4 PID and Services'!$B$2:$C$1284,2,FALSE)</f>
        <v>#N/A</v>
      </c>
      <c r="E122" s="36" t="str">
        <f>VLOOKUP(CONCATENATE($A122,E$1),'Session 8.2.4 PID and Services'!$B$2:$C$1284,2,FALSE)</f>
        <v>Vitamin D3</v>
      </c>
      <c r="F122" s="36" t="str">
        <f>VLOOKUP(CONCATENATE($A122,F$1),'Session 8.2.4 PID and Services'!$B$2:$C$1284,2,FALSE)</f>
        <v>Vitamin C</v>
      </c>
      <c r="G122" s="36" t="e">
        <f>VLOOKUP(CONCATENATE($A122,G$1),'Session 8.2.4 PID and Services'!$B$2:$C$1284,2,FALSE)</f>
        <v>#N/A</v>
      </c>
      <c r="H122" s="36" t="str">
        <f>VLOOKUP(CONCATENATE($A122,H$1),'Session 8.2.4 PID and Services'!$B$2:$C$1284,2,FALSE)</f>
        <v>Vitamin B</v>
      </c>
      <c r="I122" s="36" t="e">
        <f>VLOOKUP(CONCATENATE($A122,I$1),'Session 8.2.4 PID and Services'!$B$2:$C$1284,2,FALSE)</f>
        <v>#N/A</v>
      </c>
      <c r="J122" s="36" t="e">
        <f>VLOOKUP(CONCATENATE($A122,J$1),'Session 8.2.4 PID and Services'!$B$2:$C$1284,2,FALSE)</f>
        <v>#N/A</v>
      </c>
      <c r="K122" s="36" t="str">
        <f>VLOOKUP(CONCATENATE($A122,K$1),'Session 8.2.4 PID and Services'!$B$2:$C$1284,2,FALSE)</f>
        <v>MethylPrednisolone Sodium Succinate</v>
      </c>
      <c r="L122" s="36" t="str">
        <f>VLOOKUP(CONCATENATE($A122,L$1),'Session 8.2.4 PID and Services'!$B$2:$C$1284,2,FALSE)</f>
        <v>Remdesivir</v>
      </c>
      <c r="M122" s="36" t="e">
        <f>VLOOKUP(CONCATENATE($A122,M$1),'Session 8.2.4 PID and Services'!$B$2:$C$1284,2,FALSE)</f>
        <v>#N/A</v>
      </c>
      <c r="N122" s="36" t="e">
        <f>VLOOKUP(CONCATENATE($A122,N$1),'Session 8.2.4 PID and Services'!$B$2:$C$1284,2,FALSE)</f>
        <v>#N/A</v>
      </c>
      <c r="O122" s="36" t="e">
        <f>VLOOKUP(CONCATENATE($A122,O$1),'Session 8.2.4 PID and Services'!$B$2:$C$1284,2,FALSE)</f>
        <v>#N/A</v>
      </c>
      <c r="P122" s="36" t="e">
        <f>VLOOKUP(CONCATENATE($A122,P$1),'Session 8.2.4 PID and Services'!$B$2:$C$1284,2,FALSE)</f>
        <v>#N/A</v>
      </c>
      <c r="Q122" s="36" t="e">
        <f>VLOOKUP(CONCATENATE($A122,Q$1),'Session 8.2.4 PID and Services'!$B$2:$C$1284,2,FALSE)</f>
        <v>#N/A</v>
      </c>
      <c r="R122" s="36" t="e">
        <f>VLOOKUP(CONCATENATE($A122,R$1),'Session 8.2.4 PID and Services'!$B$2:$C$1284,2,FALSE)</f>
        <v>#N/A</v>
      </c>
      <c r="S122" s="36" t="e">
        <f>VLOOKUP(CONCATENATE($A122,S$1),'Session 8.2.4 PID and Services'!$B$2:$C$1284,2,FALSE)</f>
        <v>#N/A</v>
      </c>
      <c r="T122" s="36" t="e">
        <f>VLOOKUP(CONCATENATE($A122,T$1),'Session 8.2.4 PID and Services'!$B$2:$C$1284,2,FALSE)</f>
        <v>#N/A</v>
      </c>
      <c r="U122" s="36" t="e">
        <f>VLOOKUP(CONCATENATE($A122,U$1),'Session 8.2.4 PID and Services'!$B$2:$C$1284,2,FALSE)</f>
        <v>#N/A</v>
      </c>
    </row>
    <row r="123" spans="1:21" x14ac:dyDescent="0.25">
      <c r="A123" s="36">
        <v>1453860</v>
      </c>
      <c r="B123" s="36" t="e">
        <f>VLOOKUP(CONCATENATE($A123,B$1),'Session 8.2.4 PID and Services'!$B$2:$C$1284,2,FALSE)</f>
        <v>#N/A</v>
      </c>
      <c r="C123" s="36" t="e">
        <f>VLOOKUP(CONCATENATE($A123,C$1),'Session 8.2.4 PID and Services'!$B$2:$C$1284,2,FALSE)</f>
        <v>#N/A</v>
      </c>
      <c r="D123" s="36" t="e">
        <f>VLOOKUP(CONCATENATE($A123,D$1),'Session 8.2.4 PID and Services'!$B$2:$C$1284,2,FALSE)</f>
        <v>#N/A</v>
      </c>
      <c r="E123" s="36" t="str">
        <f>VLOOKUP(CONCATENATE($A123,E$1),'Session 8.2.4 PID and Services'!$B$2:$C$1284,2,FALSE)</f>
        <v>Vitamin D3</v>
      </c>
      <c r="F123" s="36" t="str">
        <f>VLOOKUP(CONCATENATE($A123,F$1),'Session 8.2.4 PID and Services'!$B$2:$C$1284,2,FALSE)</f>
        <v>Vitamin C</v>
      </c>
      <c r="G123" s="36" t="e">
        <f>VLOOKUP(CONCATENATE($A123,G$1),'Session 8.2.4 PID and Services'!$B$2:$C$1284,2,FALSE)</f>
        <v>#N/A</v>
      </c>
      <c r="H123" s="36" t="str">
        <f>VLOOKUP(CONCATENATE($A123,H$1),'Session 8.2.4 PID and Services'!$B$2:$C$1284,2,FALSE)</f>
        <v>Vitamin B</v>
      </c>
      <c r="I123" s="36" t="e">
        <f>VLOOKUP(CONCATENATE($A123,I$1),'Session 8.2.4 PID and Services'!$B$2:$C$1284,2,FALSE)</f>
        <v>#N/A</v>
      </c>
      <c r="J123" s="36" t="str">
        <f>VLOOKUP(CONCATENATE($A123,J$1),'Session 8.2.4 PID and Services'!$B$2:$C$1284,2,FALSE)</f>
        <v>Tocilizumab</v>
      </c>
      <c r="K123" s="36" t="str">
        <f>VLOOKUP(CONCATENATE($A123,K$1),'Session 8.2.4 PID and Services'!$B$2:$C$1284,2,FALSE)</f>
        <v>MethylPrednisolone Sodium Succinate</v>
      </c>
      <c r="L123" s="36" t="str">
        <f>VLOOKUP(CONCATENATE($A123,L$1),'Session 8.2.4 PID and Services'!$B$2:$C$1284,2,FALSE)</f>
        <v>Remdesivir</v>
      </c>
      <c r="M123" s="36" t="e">
        <f>VLOOKUP(CONCATENATE($A123,M$1),'Session 8.2.4 PID and Services'!$B$2:$C$1284,2,FALSE)</f>
        <v>#N/A</v>
      </c>
      <c r="N123" s="36" t="str">
        <f>VLOOKUP(CONCATENATE($A123,N$1),'Session 8.2.4 PID and Services'!$B$2:$C$1284,2,FALSE)</f>
        <v>Methylprednisolone Acetate</v>
      </c>
      <c r="O123" s="36" t="str">
        <f>VLOOKUP(CONCATENATE($A123,O$1),'Session 8.2.4 PID and Services'!$B$2:$C$1284,2,FALSE)</f>
        <v>Favipiravir</v>
      </c>
      <c r="P123" s="36" t="e">
        <f>VLOOKUP(CONCATENATE($A123,P$1),'Session 8.2.4 PID and Services'!$B$2:$C$1284,2,FALSE)</f>
        <v>#N/A</v>
      </c>
      <c r="Q123" s="36" t="e">
        <f>VLOOKUP(CONCATENATE($A123,Q$1),'Session 8.2.4 PID and Services'!$B$2:$C$1284,2,FALSE)</f>
        <v>#N/A</v>
      </c>
      <c r="R123" s="36" t="e">
        <f>VLOOKUP(CONCATENATE($A123,R$1),'Session 8.2.4 PID and Services'!$B$2:$C$1284,2,FALSE)</f>
        <v>#N/A</v>
      </c>
      <c r="S123" s="36" t="e">
        <f>VLOOKUP(CONCATENATE($A123,S$1),'Session 8.2.4 PID and Services'!$B$2:$C$1284,2,FALSE)</f>
        <v>#N/A</v>
      </c>
      <c r="T123" s="36" t="e">
        <f>VLOOKUP(CONCATENATE($A123,T$1),'Session 8.2.4 PID and Services'!$B$2:$C$1284,2,FALSE)</f>
        <v>#N/A</v>
      </c>
      <c r="U123" s="36" t="e">
        <f>VLOOKUP(CONCATENATE($A123,U$1),'Session 8.2.4 PID and Services'!$B$2:$C$1284,2,FALSE)</f>
        <v>#N/A</v>
      </c>
    </row>
    <row r="124" spans="1:21" x14ac:dyDescent="0.25">
      <c r="A124" s="36">
        <v>1467519</v>
      </c>
      <c r="B124" s="36" t="e">
        <f>VLOOKUP(CONCATENATE($A124,B$1),'Session 8.2.4 PID and Services'!$B$2:$C$1284,2,FALSE)</f>
        <v>#N/A</v>
      </c>
      <c r="C124" s="36" t="e">
        <f>VLOOKUP(CONCATENATE($A124,C$1),'Session 8.2.4 PID and Services'!$B$2:$C$1284,2,FALSE)</f>
        <v>#N/A</v>
      </c>
      <c r="D124" s="36" t="str">
        <f>VLOOKUP(CONCATENATE($A124,D$1),'Session 8.2.4 PID and Services'!$B$2:$C$1284,2,FALSE)</f>
        <v>Dialysis</v>
      </c>
      <c r="E124" s="36" t="e">
        <f>VLOOKUP(CONCATENATE($A124,E$1),'Session 8.2.4 PID and Services'!$B$2:$C$1284,2,FALSE)</f>
        <v>#N/A</v>
      </c>
      <c r="F124" s="36" t="e">
        <f>VLOOKUP(CONCATENATE($A124,F$1),'Session 8.2.4 PID and Services'!$B$2:$C$1284,2,FALSE)</f>
        <v>#N/A</v>
      </c>
      <c r="G124" s="36" t="e">
        <f>VLOOKUP(CONCATENATE($A124,G$1),'Session 8.2.4 PID and Services'!$B$2:$C$1284,2,FALSE)</f>
        <v>#N/A</v>
      </c>
      <c r="H124" s="36" t="e">
        <f>VLOOKUP(CONCATENATE($A124,H$1),'Session 8.2.4 PID and Services'!$B$2:$C$1284,2,FALSE)</f>
        <v>#N/A</v>
      </c>
      <c r="I124" s="36" t="e">
        <f>VLOOKUP(CONCATENATE($A124,I$1),'Session 8.2.4 PID and Services'!$B$2:$C$1284,2,FALSE)</f>
        <v>#N/A</v>
      </c>
      <c r="J124" s="36" t="e">
        <f>VLOOKUP(CONCATENATE($A124,J$1),'Session 8.2.4 PID and Services'!$B$2:$C$1284,2,FALSE)</f>
        <v>#N/A</v>
      </c>
      <c r="K124" s="36" t="str">
        <f>VLOOKUP(CONCATENATE($A124,K$1),'Session 8.2.4 PID and Services'!$B$2:$C$1284,2,FALSE)</f>
        <v>MethylPrednisolone Sodium Succinate</v>
      </c>
      <c r="L124" s="36" t="e">
        <f>VLOOKUP(CONCATENATE($A124,L$1),'Session 8.2.4 PID and Services'!$B$2:$C$1284,2,FALSE)</f>
        <v>#N/A</v>
      </c>
      <c r="M124" s="36" t="e">
        <f>VLOOKUP(CONCATENATE($A124,M$1),'Session 8.2.4 PID and Services'!$B$2:$C$1284,2,FALSE)</f>
        <v>#N/A</v>
      </c>
      <c r="N124" s="36" t="e">
        <f>VLOOKUP(CONCATENATE($A124,N$1),'Session 8.2.4 PID and Services'!$B$2:$C$1284,2,FALSE)</f>
        <v>#N/A</v>
      </c>
      <c r="O124" s="36" t="e">
        <f>VLOOKUP(CONCATENATE($A124,O$1),'Session 8.2.4 PID and Services'!$B$2:$C$1284,2,FALSE)</f>
        <v>#N/A</v>
      </c>
      <c r="P124" s="36" t="e">
        <f>VLOOKUP(CONCATENATE($A124,P$1),'Session 8.2.4 PID and Services'!$B$2:$C$1284,2,FALSE)</f>
        <v>#N/A</v>
      </c>
      <c r="Q124" s="36" t="e">
        <f>VLOOKUP(CONCATENATE($A124,Q$1),'Session 8.2.4 PID and Services'!$B$2:$C$1284,2,FALSE)</f>
        <v>#N/A</v>
      </c>
      <c r="R124" s="36" t="e">
        <f>VLOOKUP(CONCATENATE($A124,R$1),'Session 8.2.4 PID and Services'!$B$2:$C$1284,2,FALSE)</f>
        <v>#N/A</v>
      </c>
      <c r="S124" s="36" t="e">
        <f>VLOOKUP(CONCATENATE($A124,S$1),'Session 8.2.4 PID and Services'!$B$2:$C$1284,2,FALSE)</f>
        <v>#N/A</v>
      </c>
      <c r="T124" s="36" t="e">
        <f>VLOOKUP(CONCATENATE($A124,T$1),'Session 8.2.4 PID and Services'!$B$2:$C$1284,2,FALSE)</f>
        <v>#N/A</v>
      </c>
      <c r="U124" s="36" t="e">
        <f>VLOOKUP(CONCATENATE($A124,U$1),'Session 8.2.4 PID and Services'!$B$2:$C$1284,2,FALSE)</f>
        <v>#N/A</v>
      </c>
    </row>
    <row r="125" spans="1:21" x14ac:dyDescent="0.25">
      <c r="A125" s="36">
        <v>1478811</v>
      </c>
      <c r="B125" s="36" t="e">
        <f>VLOOKUP(CONCATENATE($A125,B$1),'Session 8.2.4 PID and Services'!$B$2:$C$1284,2,FALSE)</f>
        <v>#N/A</v>
      </c>
      <c r="C125" s="36" t="e">
        <f>VLOOKUP(CONCATENATE($A125,C$1),'Session 8.2.4 PID and Services'!$B$2:$C$1284,2,FALSE)</f>
        <v>#N/A</v>
      </c>
      <c r="D125" s="36" t="e">
        <f>VLOOKUP(CONCATENATE($A125,D$1),'Session 8.2.4 PID and Services'!$B$2:$C$1284,2,FALSE)</f>
        <v>#N/A</v>
      </c>
      <c r="E125" s="36" t="e">
        <f>VLOOKUP(CONCATENATE($A125,E$1),'Session 8.2.4 PID and Services'!$B$2:$C$1284,2,FALSE)</f>
        <v>#N/A</v>
      </c>
      <c r="F125" s="36" t="e">
        <f>VLOOKUP(CONCATENATE($A125,F$1),'Session 8.2.4 PID and Services'!$B$2:$C$1284,2,FALSE)</f>
        <v>#N/A</v>
      </c>
      <c r="G125" s="36" t="e">
        <f>VLOOKUP(CONCATENATE($A125,G$1),'Session 8.2.4 PID and Services'!$B$2:$C$1284,2,FALSE)</f>
        <v>#N/A</v>
      </c>
      <c r="H125" s="36" t="e">
        <f>VLOOKUP(CONCATENATE($A125,H$1),'Session 8.2.4 PID and Services'!$B$2:$C$1284,2,FALSE)</f>
        <v>#N/A</v>
      </c>
      <c r="I125" s="36" t="e">
        <f>VLOOKUP(CONCATENATE($A125,I$1),'Session 8.2.4 PID and Services'!$B$2:$C$1284,2,FALSE)</f>
        <v>#N/A</v>
      </c>
      <c r="J125" s="36" t="e">
        <f>VLOOKUP(CONCATENATE($A125,J$1),'Session 8.2.4 PID and Services'!$B$2:$C$1284,2,FALSE)</f>
        <v>#N/A</v>
      </c>
      <c r="K125" s="36" t="str">
        <f>VLOOKUP(CONCATENATE($A125,K$1),'Session 8.2.4 PID and Services'!$B$2:$C$1284,2,FALSE)</f>
        <v>MethylPrednisolone Sodium Succinate</v>
      </c>
      <c r="L125" s="36" t="e">
        <f>VLOOKUP(CONCATENATE($A125,L$1),'Session 8.2.4 PID and Services'!$B$2:$C$1284,2,FALSE)</f>
        <v>#N/A</v>
      </c>
      <c r="M125" s="36" t="e">
        <f>VLOOKUP(CONCATENATE($A125,M$1),'Session 8.2.4 PID and Services'!$B$2:$C$1284,2,FALSE)</f>
        <v>#N/A</v>
      </c>
      <c r="N125" s="36" t="e">
        <f>VLOOKUP(CONCATENATE($A125,N$1),'Session 8.2.4 PID and Services'!$B$2:$C$1284,2,FALSE)</f>
        <v>#N/A</v>
      </c>
      <c r="O125" s="36" t="e">
        <f>VLOOKUP(CONCATENATE($A125,O$1),'Session 8.2.4 PID and Services'!$B$2:$C$1284,2,FALSE)</f>
        <v>#N/A</v>
      </c>
      <c r="P125" s="36" t="e">
        <f>VLOOKUP(CONCATENATE($A125,P$1),'Session 8.2.4 PID and Services'!$B$2:$C$1284,2,FALSE)</f>
        <v>#N/A</v>
      </c>
      <c r="Q125" s="36" t="e">
        <f>VLOOKUP(CONCATENATE($A125,Q$1),'Session 8.2.4 PID and Services'!$B$2:$C$1284,2,FALSE)</f>
        <v>#N/A</v>
      </c>
      <c r="R125" s="36" t="e">
        <f>VLOOKUP(CONCATENATE($A125,R$1),'Session 8.2.4 PID and Services'!$B$2:$C$1284,2,FALSE)</f>
        <v>#N/A</v>
      </c>
      <c r="S125" s="36" t="e">
        <f>VLOOKUP(CONCATENATE($A125,S$1),'Session 8.2.4 PID and Services'!$B$2:$C$1284,2,FALSE)</f>
        <v>#N/A</v>
      </c>
      <c r="T125" s="36" t="e">
        <f>VLOOKUP(CONCATENATE($A125,T$1),'Session 8.2.4 PID and Services'!$B$2:$C$1284,2,FALSE)</f>
        <v>#N/A</v>
      </c>
      <c r="U125" s="36" t="e">
        <f>VLOOKUP(CONCATENATE($A125,U$1),'Session 8.2.4 PID and Services'!$B$2:$C$1284,2,FALSE)</f>
        <v>#N/A</v>
      </c>
    </row>
    <row r="126" spans="1:21" x14ac:dyDescent="0.25">
      <c r="A126" s="36">
        <v>1479063</v>
      </c>
      <c r="B126" s="36" t="e">
        <f>VLOOKUP(CONCATENATE($A126,B$1),'Session 8.2.4 PID and Services'!$B$2:$C$1284,2,FALSE)</f>
        <v>#N/A</v>
      </c>
      <c r="C126" s="36" t="e">
        <f>VLOOKUP(CONCATENATE($A126,C$1),'Session 8.2.4 PID and Services'!$B$2:$C$1284,2,FALSE)</f>
        <v>#N/A</v>
      </c>
      <c r="D126" s="36" t="e">
        <f>VLOOKUP(CONCATENATE($A126,D$1),'Session 8.2.4 PID and Services'!$B$2:$C$1284,2,FALSE)</f>
        <v>#N/A</v>
      </c>
      <c r="E126" s="36" t="e">
        <f>VLOOKUP(CONCATENATE($A126,E$1),'Session 8.2.4 PID and Services'!$B$2:$C$1284,2,FALSE)</f>
        <v>#N/A</v>
      </c>
      <c r="F126" s="36" t="e">
        <f>VLOOKUP(CONCATENATE($A126,F$1),'Session 8.2.4 PID and Services'!$B$2:$C$1284,2,FALSE)</f>
        <v>#N/A</v>
      </c>
      <c r="G126" s="36" t="e">
        <f>VLOOKUP(CONCATENATE($A126,G$1),'Session 8.2.4 PID and Services'!$B$2:$C$1284,2,FALSE)</f>
        <v>#N/A</v>
      </c>
      <c r="H126" s="36" t="e">
        <f>VLOOKUP(CONCATENATE($A126,H$1),'Session 8.2.4 PID and Services'!$B$2:$C$1284,2,FALSE)</f>
        <v>#N/A</v>
      </c>
      <c r="I126" s="36" t="e">
        <f>VLOOKUP(CONCATENATE($A126,I$1),'Session 8.2.4 PID and Services'!$B$2:$C$1284,2,FALSE)</f>
        <v>#N/A</v>
      </c>
      <c r="J126" s="36" t="e">
        <f>VLOOKUP(CONCATENATE($A126,J$1),'Session 8.2.4 PID and Services'!$B$2:$C$1284,2,FALSE)</f>
        <v>#N/A</v>
      </c>
      <c r="K126" s="36" t="e">
        <f>VLOOKUP(CONCATENATE($A126,K$1),'Session 8.2.4 PID and Services'!$B$2:$C$1284,2,FALSE)</f>
        <v>#N/A</v>
      </c>
      <c r="L126" s="36" t="e">
        <f>VLOOKUP(CONCATENATE($A126,L$1),'Session 8.2.4 PID and Services'!$B$2:$C$1284,2,FALSE)</f>
        <v>#N/A</v>
      </c>
      <c r="M126" s="36" t="e">
        <f>VLOOKUP(CONCATENATE($A126,M$1),'Session 8.2.4 PID and Services'!$B$2:$C$1284,2,FALSE)</f>
        <v>#N/A</v>
      </c>
      <c r="N126" s="36" t="e">
        <f>VLOOKUP(CONCATENATE($A126,N$1),'Session 8.2.4 PID and Services'!$B$2:$C$1284,2,FALSE)</f>
        <v>#N/A</v>
      </c>
      <c r="O126" s="36" t="e">
        <f>VLOOKUP(CONCATENATE($A126,O$1),'Session 8.2.4 PID and Services'!$B$2:$C$1284,2,FALSE)</f>
        <v>#N/A</v>
      </c>
      <c r="P126" s="36" t="e">
        <f>VLOOKUP(CONCATENATE($A126,P$1),'Session 8.2.4 PID and Services'!$B$2:$C$1284,2,FALSE)</f>
        <v>#N/A</v>
      </c>
      <c r="Q126" s="36" t="e">
        <f>VLOOKUP(CONCATENATE($A126,Q$1),'Session 8.2.4 PID and Services'!$B$2:$C$1284,2,FALSE)</f>
        <v>#N/A</v>
      </c>
      <c r="R126" s="36" t="e">
        <f>VLOOKUP(CONCATENATE($A126,R$1),'Session 8.2.4 PID and Services'!$B$2:$C$1284,2,FALSE)</f>
        <v>#N/A</v>
      </c>
      <c r="S126" s="36" t="e">
        <f>VLOOKUP(CONCATENATE($A126,S$1),'Session 8.2.4 PID and Services'!$B$2:$C$1284,2,FALSE)</f>
        <v>#N/A</v>
      </c>
      <c r="T126" s="36" t="e">
        <f>VLOOKUP(CONCATENATE($A126,T$1),'Session 8.2.4 PID and Services'!$B$2:$C$1284,2,FALSE)</f>
        <v>#N/A</v>
      </c>
      <c r="U126" s="36" t="e">
        <f>VLOOKUP(CONCATENATE($A126,U$1),'Session 8.2.4 PID and Services'!$B$2:$C$1284,2,FALSE)</f>
        <v>#N/A</v>
      </c>
    </row>
    <row r="127" spans="1:21" x14ac:dyDescent="0.25">
      <c r="A127" s="36">
        <v>1490469</v>
      </c>
      <c r="B127" s="36" t="e">
        <f>VLOOKUP(CONCATENATE($A127,B$1),'Session 8.2.4 PID and Services'!$B$2:$C$1284,2,FALSE)</f>
        <v>#N/A</v>
      </c>
      <c r="C127" s="36" t="e">
        <f>VLOOKUP(CONCATENATE($A127,C$1),'Session 8.2.4 PID and Services'!$B$2:$C$1284,2,FALSE)</f>
        <v>#N/A</v>
      </c>
      <c r="D127" s="36" t="e">
        <f>VLOOKUP(CONCATENATE($A127,D$1),'Session 8.2.4 PID and Services'!$B$2:$C$1284,2,FALSE)</f>
        <v>#N/A</v>
      </c>
      <c r="E127" s="36" t="e">
        <f>VLOOKUP(CONCATENATE($A127,E$1),'Session 8.2.4 PID and Services'!$B$2:$C$1284,2,FALSE)</f>
        <v>#N/A</v>
      </c>
      <c r="F127" s="36" t="e">
        <f>VLOOKUP(CONCATENATE($A127,F$1),'Session 8.2.4 PID and Services'!$B$2:$C$1284,2,FALSE)</f>
        <v>#N/A</v>
      </c>
      <c r="G127" s="36" t="e">
        <f>VLOOKUP(CONCATENATE($A127,G$1),'Session 8.2.4 PID and Services'!$B$2:$C$1284,2,FALSE)</f>
        <v>#N/A</v>
      </c>
      <c r="H127" s="36" t="e">
        <f>VLOOKUP(CONCATENATE($A127,H$1),'Session 8.2.4 PID and Services'!$B$2:$C$1284,2,FALSE)</f>
        <v>#N/A</v>
      </c>
      <c r="I127" s="36" t="e">
        <f>VLOOKUP(CONCATENATE($A127,I$1),'Session 8.2.4 PID and Services'!$B$2:$C$1284,2,FALSE)</f>
        <v>#N/A</v>
      </c>
      <c r="J127" s="36" t="e">
        <f>VLOOKUP(CONCATENATE($A127,J$1),'Session 8.2.4 PID and Services'!$B$2:$C$1284,2,FALSE)</f>
        <v>#N/A</v>
      </c>
      <c r="K127" s="36" t="str">
        <f>VLOOKUP(CONCATENATE($A127,K$1),'Session 8.2.4 PID and Services'!$B$2:$C$1284,2,FALSE)</f>
        <v>MethylPrednisolone Sodium Succinate</v>
      </c>
      <c r="L127" s="36" t="e">
        <f>VLOOKUP(CONCATENATE($A127,L$1),'Session 8.2.4 PID and Services'!$B$2:$C$1284,2,FALSE)</f>
        <v>#N/A</v>
      </c>
      <c r="M127" s="36" t="e">
        <f>VLOOKUP(CONCATENATE($A127,M$1),'Session 8.2.4 PID and Services'!$B$2:$C$1284,2,FALSE)</f>
        <v>#N/A</v>
      </c>
      <c r="N127" s="36" t="e">
        <f>VLOOKUP(CONCATENATE($A127,N$1),'Session 8.2.4 PID and Services'!$B$2:$C$1284,2,FALSE)</f>
        <v>#N/A</v>
      </c>
      <c r="O127" s="36" t="e">
        <f>VLOOKUP(CONCATENATE($A127,O$1),'Session 8.2.4 PID and Services'!$B$2:$C$1284,2,FALSE)</f>
        <v>#N/A</v>
      </c>
      <c r="P127" s="36" t="e">
        <f>VLOOKUP(CONCATENATE($A127,P$1),'Session 8.2.4 PID and Services'!$B$2:$C$1284,2,FALSE)</f>
        <v>#N/A</v>
      </c>
      <c r="Q127" s="36" t="e">
        <f>VLOOKUP(CONCATENATE($A127,Q$1),'Session 8.2.4 PID and Services'!$B$2:$C$1284,2,FALSE)</f>
        <v>#N/A</v>
      </c>
      <c r="R127" s="36" t="e">
        <f>VLOOKUP(CONCATENATE($A127,R$1),'Session 8.2.4 PID and Services'!$B$2:$C$1284,2,FALSE)</f>
        <v>#N/A</v>
      </c>
      <c r="S127" s="36" t="e">
        <f>VLOOKUP(CONCATENATE($A127,S$1),'Session 8.2.4 PID and Services'!$B$2:$C$1284,2,FALSE)</f>
        <v>#N/A</v>
      </c>
      <c r="T127" s="36" t="e">
        <f>VLOOKUP(CONCATENATE($A127,T$1),'Session 8.2.4 PID and Services'!$B$2:$C$1284,2,FALSE)</f>
        <v>#N/A</v>
      </c>
      <c r="U127" s="36" t="e">
        <f>VLOOKUP(CONCATENATE($A127,U$1),'Session 8.2.4 PID and Services'!$B$2:$C$1284,2,FALSE)</f>
        <v>#N/A</v>
      </c>
    </row>
    <row r="128" spans="1:21" x14ac:dyDescent="0.25">
      <c r="A128" s="36">
        <v>1492060</v>
      </c>
      <c r="B128" s="36" t="e">
        <f>VLOOKUP(CONCATENATE($A128,B$1),'Session 8.2.4 PID and Services'!$B$2:$C$1284,2,FALSE)</f>
        <v>#N/A</v>
      </c>
      <c r="C128" s="36" t="e">
        <f>VLOOKUP(CONCATENATE($A128,C$1),'Session 8.2.4 PID and Services'!$B$2:$C$1284,2,FALSE)</f>
        <v>#N/A</v>
      </c>
      <c r="D128" s="36" t="e">
        <f>VLOOKUP(CONCATENATE($A128,D$1),'Session 8.2.4 PID and Services'!$B$2:$C$1284,2,FALSE)</f>
        <v>#N/A</v>
      </c>
      <c r="E128" s="36" t="str">
        <f>VLOOKUP(CONCATENATE($A128,E$1),'Session 8.2.4 PID and Services'!$B$2:$C$1284,2,FALSE)</f>
        <v>Vitamin D3</v>
      </c>
      <c r="F128" s="36" t="str">
        <f>VLOOKUP(CONCATENATE($A128,F$1),'Session 8.2.4 PID and Services'!$B$2:$C$1284,2,FALSE)</f>
        <v>Vitamin C</v>
      </c>
      <c r="G128" s="36" t="e">
        <f>VLOOKUP(CONCATENATE($A128,G$1),'Session 8.2.4 PID and Services'!$B$2:$C$1284,2,FALSE)</f>
        <v>#N/A</v>
      </c>
      <c r="H128" s="36" t="str">
        <f>VLOOKUP(CONCATENATE($A128,H$1),'Session 8.2.4 PID and Services'!$B$2:$C$1284,2,FALSE)</f>
        <v>Vitamin B</v>
      </c>
      <c r="I128" s="36" t="e">
        <f>VLOOKUP(CONCATENATE($A128,I$1),'Session 8.2.4 PID and Services'!$B$2:$C$1284,2,FALSE)</f>
        <v>#N/A</v>
      </c>
      <c r="J128" s="36" t="e">
        <f>VLOOKUP(CONCATENATE($A128,J$1),'Session 8.2.4 PID and Services'!$B$2:$C$1284,2,FALSE)</f>
        <v>#N/A</v>
      </c>
      <c r="K128" s="36" t="str">
        <f>VLOOKUP(CONCATENATE($A128,K$1),'Session 8.2.4 PID and Services'!$B$2:$C$1284,2,FALSE)</f>
        <v>MethylPrednisolone Sodium Succinate</v>
      </c>
      <c r="L128" s="36" t="str">
        <f>VLOOKUP(CONCATENATE($A128,L$1),'Session 8.2.4 PID and Services'!$B$2:$C$1284,2,FALSE)</f>
        <v>Remdesivir</v>
      </c>
      <c r="M128" s="36" t="e">
        <f>VLOOKUP(CONCATENATE($A128,M$1),'Session 8.2.4 PID and Services'!$B$2:$C$1284,2,FALSE)</f>
        <v>#N/A</v>
      </c>
      <c r="N128" s="36" t="e">
        <f>VLOOKUP(CONCATENATE($A128,N$1),'Session 8.2.4 PID and Services'!$B$2:$C$1284,2,FALSE)</f>
        <v>#N/A</v>
      </c>
      <c r="O128" s="36" t="e">
        <f>VLOOKUP(CONCATENATE($A128,O$1),'Session 8.2.4 PID and Services'!$B$2:$C$1284,2,FALSE)</f>
        <v>#N/A</v>
      </c>
      <c r="P128" s="36" t="e">
        <f>VLOOKUP(CONCATENATE($A128,P$1),'Session 8.2.4 PID and Services'!$B$2:$C$1284,2,FALSE)</f>
        <v>#N/A</v>
      </c>
      <c r="Q128" s="36" t="e">
        <f>VLOOKUP(CONCATENATE($A128,Q$1),'Session 8.2.4 PID and Services'!$B$2:$C$1284,2,FALSE)</f>
        <v>#N/A</v>
      </c>
      <c r="R128" s="36" t="e">
        <f>VLOOKUP(CONCATENATE($A128,R$1),'Session 8.2.4 PID and Services'!$B$2:$C$1284,2,FALSE)</f>
        <v>#N/A</v>
      </c>
      <c r="S128" s="36" t="e">
        <f>VLOOKUP(CONCATENATE($A128,S$1),'Session 8.2.4 PID and Services'!$B$2:$C$1284,2,FALSE)</f>
        <v>#N/A</v>
      </c>
      <c r="T128" s="36" t="e">
        <f>VLOOKUP(CONCATENATE($A128,T$1),'Session 8.2.4 PID and Services'!$B$2:$C$1284,2,FALSE)</f>
        <v>#N/A</v>
      </c>
      <c r="U128" s="36" t="e">
        <f>VLOOKUP(CONCATENATE($A128,U$1),'Session 8.2.4 PID and Services'!$B$2:$C$1284,2,FALSE)</f>
        <v>#N/A</v>
      </c>
    </row>
    <row r="129" spans="1:21" x14ac:dyDescent="0.25">
      <c r="A129" s="36">
        <v>1539531</v>
      </c>
      <c r="B129" s="36" t="e">
        <f>VLOOKUP(CONCATENATE($A129,B$1),'Session 8.2.4 PID and Services'!$B$2:$C$1284,2,FALSE)</f>
        <v>#N/A</v>
      </c>
      <c r="C129" s="36" t="e">
        <f>VLOOKUP(CONCATENATE($A129,C$1),'Session 8.2.4 PID and Services'!$B$2:$C$1284,2,FALSE)</f>
        <v>#N/A</v>
      </c>
      <c r="D129" s="36" t="e">
        <f>VLOOKUP(CONCATENATE($A129,D$1),'Session 8.2.4 PID and Services'!$B$2:$C$1284,2,FALSE)</f>
        <v>#N/A</v>
      </c>
      <c r="E129" s="36" t="str">
        <f>VLOOKUP(CONCATENATE($A129,E$1),'Session 8.2.4 PID and Services'!$B$2:$C$1284,2,FALSE)</f>
        <v>Vitamin D3</v>
      </c>
      <c r="F129" s="36" t="str">
        <f>VLOOKUP(CONCATENATE($A129,F$1),'Session 8.2.4 PID and Services'!$B$2:$C$1284,2,FALSE)</f>
        <v>Vitamin C</v>
      </c>
      <c r="G129" s="36" t="e">
        <f>VLOOKUP(CONCATENATE($A129,G$1),'Session 8.2.4 PID and Services'!$B$2:$C$1284,2,FALSE)</f>
        <v>#N/A</v>
      </c>
      <c r="H129" s="36" t="str">
        <f>VLOOKUP(CONCATENATE($A129,H$1),'Session 8.2.4 PID and Services'!$B$2:$C$1284,2,FALSE)</f>
        <v>Vitamin B</v>
      </c>
      <c r="I129" s="36" t="e">
        <f>VLOOKUP(CONCATENATE($A129,I$1),'Session 8.2.4 PID and Services'!$B$2:$C$1284,2,FALSE)</f>
        <v>#N/A</v>
      </c>
      <c r="J129" s="36" t="e">
        <f>VLOOKUP(CONCATENATE($A129,J$1),'Session 8.2.4 PID and Services'!$B$2:$C$1284,2,FALSE)</f>
        <v>#N/A</v>
      </c>
      <c r="K129" s="36" t="str">
        <f>VLOOKUP(CONCATENATE($A129,K$1),'Session 8.2.4 PID and Services'!$B$2:$C$1284,2,FALSE)</f>
        <v>MethylPrednisolone Sodium Succinate</v>
      </c>
      <c r="L129" s="36" t="str">
        <f>VLOOKUP(CONCATENATE($A129,L$1),'Session 8.2.4 PID and Services'!$B$2:$C$1284,2,FALSE)</f>
        <v>Remdesivir</v>
      </c>
      <c r="M129" s="36" t="e">
        <f>VLOOKUP(CONCATENATE($A129,M$1),'Session 8.2.4 PID and Services'!$B$2:$C$1284,2,FALSE)</f>
        <v>#N/A</v>
      </c>
      <c r="N129" s="36" t="e">
        <f>VLOOKUP(CONCATENATE($A129,N$1),'Session 8.2.4 PID and Services'!$B$2:$C$1284,2,FALSE)</f>
        <v>#N/A</v>
      </c>
      <c r="O129" s="36" t="e">
        <f>VLOOKUP(CONCATENATE($A129,O$1),'Session 8.2.4 PID and Services'!$B$2:$C$1284,2,FALSE)</f>
        <v>#N/A</v>
      </c>
      <c r="P129" s="36" t="str">
        <f>VLOOKUP(CONCATENATE($A129,P$1),'Session 8.2.4 PID and Services'!$B$2:$C$1284,2,FALSE)</f>
        <v>Plasma Therapy</v>
      </c>
      <c r="Q129" s="36" t="e">
        <f>VLOOKUP(CONCATENATE($A129,Q$1),'Session 8.2.4 PID and Services'!$B$2:$C$1284,2,FALSE)</f>
        <v>#N/A</v>
      </c>
      <c r="R129" s="36" t="e">
        <f>VLOOKUP(CONCATENATE($A129,R$1),'Session 8.2.4 PID and Services'!$B$2:$C$1284,2,FALSE)</f>
        <v>#N/A</v>
      </c>
      <c r="S129" s="36" t="e">
        <f>VLOOKUP(CONCATENATE($A129,S$1),'Session 8.2.4 PID and Services'!$B$2:$C$1284,2,FALSE)</f>
        <v>#N/A</v>
      </c>
      <c r="T129" s="36" t="e">
        <f>VLOOKUP(CONCATENATE($A129,T$1),'Session 8.2.4 PID and Services'!$B$2:$C$1284,2,FALSE)</f>
        <v>#N/A</v>
      </c>
      <c r="U129" s="36" t="e">
        <f>VLOOKUP(CONCATENATE($A129,U$1),'Session 8.2.4 PID and Services'!$B$2:$C$1284,2,FALSE)</f>
        <v>#N/A</v>
      </c>
    </row>
    <row r="130" spans="1:21" x14ac:dyDescent="0.25">
      <c r="A130" s="36">
        <v>1589080</v>
      </c>
      <c r="B130" s="36" t="str">
        <f>VLOOKUP(CONCATENATE($A130,B$1),'Session 8.2.4 PID and Services'!$B$2:$C$1284,2,FALSE)</f>
        <v>Ventilator</v>
      </c>
      <c r="C130" s="36" t="str">
        <f>VLOOKUP(CONCATENATE($A130,C$1),'Session 8.2.4 PID and Services'!$B$2:$C$1284,2,FALSE)</f>
        <v>ALBUMIN</v>
      </c>
      <c r="D130" s="36" t="e">
        <f>VLOOKUP(CONCATENATE($A130,D$1),'Session 8.2.4 PID and Services'!$B$2:$C$1284,2,FALSE)</f>
        <v>#N/A</v>
      </c>
      <c r="E130" s="36" t="e">
        <f>VLOOKUP(CONCATENATE($A130,E$1),'Session 8.2.4 PID and Services'!$B$2:$C$1284,2,FALSE)</f>
        <v>#N/A</v>
      </c>
      <c r="F130" s="36" t="e">
        <f>VLOOKUP(CONCATENATE($A130,F$1),'Session 8.2.4 PID and Services'!$B$2:$C$1284,2,FALSE)</f>
        <v>#N/A</v>
      </c>
      <c r="G130" s="36" t="str">
        <f>VLOOKUP(CONCATENATE($A130,G$1),'Session 8.2.4 PID and Services'!$B$2:$C$1284,2,FALSE)</f>
        <v>Ulinastatin</v>
      </c>
      <c r="H130" s="36" t="e">
        <f>VLOOKUP(CONCATENATE($A130,H$1),'Session 8.2.4 PID and Services'!$B$2:$C$1284,2,FALSE)</f>
        <v>#N/A</v>
      </c>
      <c r="I130" s="36" t="e">
        <f>VLOOKUP(CONCATENATE($A130,I$1),'Session 8.2.4 PID and Services'!$B$2:$C$1284,2,FALSE)</f>
        <v>#N/A</v>
      </c>
      <c r="J130" s="36" t="e">
        <f>VLOOKUP(CONCATENATE($A130,J$1),'Session 8.2.4 PID and Services'!$B$2:$C$1284,2,FALSE)</f>
        <v>#N/A</v>
      </c>
      <c r="K130" s="36" t="e">
        <f>VLOOKUP(CONCATENATE($A130,K$1),'Session 8.2.4 PID and Services'!$B$2:$C$1284,2,FALSE)</f>
        <v>#N/A</v>
      </c>
      <c r="L130" s="36" t="e">
        <f>VLOOKUP(CONCATENATE($A130,L$1),'Session 8.2.4 PID and Services'!$B$2:$C$1284,2,FALSE)</f>
        <v>#N/A</v>
      </c>
      <c r="M130" s="36" t="e">
        <f>VLOOKUP(CONCATENATE($A130,M$1),'Session 8.2.4 PID and Services'!$B$2:$C$1284,2,FALSE)</f>
        <v>#N/A</v>
      </c>
      <c r="N130" s="36" t="e">
        <f>VLOOKUP(CONCATENATE($A130,N$1),'Session 8.2.4 PID and Services'!$B$2:$C$1284,2,FALSE)</f>
        <v>#N/A</v>
      </c>
      <c r="O130" s="36" t="e">
        <f>VLOOKUP(CONCATENATE($A130,O$1),'Session 8.2.4 PID and Services'!$B$2:$C$1284,2,FALSE)</f>
        <v>#N/A</v>
      </c>
      <c r="P130" s="36" t="e">
        <f>VLOOKUP(CONCATENATE($A130,P$1),'Session 8.2.4 PID and Services'!$B$2:$C$1284,2,FALSE)</f>
        <v>#N/A</v>
      </c>
      <c r="Q130" s="36" t="e">
        <f>VLOOKUP(CONCATENATE($A130,Q$1),'Session 8.2.4 PID and Services'!$B$2:$C$1284,2,FALSE)</f>
        <v>#N/A</v>
      </c>
      <c r="R130" s="36" t="e">
        <f>VLOOKUP(CONCATENATE($A130,R$1),'Session 8.2.4 PID and Services'!$B$2:$C$1284,2,FALSE)</f>
        <v>#N/A</v>
      </c>
      <c r="S130" s="36" t="e">
        <f>VLOOKUP(CONCATENATE($A130,S$1),'Session 8.2.4 PID and Services'!$B$2:$C$1284,2,FALSE)</f>
        <v>#N/A</v>
      </c>
      <c r="T130" s="36" t="e">
        <f>VLOOKUP(CONCATENATE($A130,T$1),'Session 8.2.4 PID and Services'!$B$2:$C$1284,2,FALSE)</f>
        <v>#N/A</v>
      </c>
      <c r="U130" s="36" t="e">
        <f>VLOOKUP(CONCATENATE($A130,U$1),'Session 8.2.4 PID and Services'!$B$2:$C$1284,2,FALSE)</f>
        <v>#N/A</v>
      </c>
    </row>
    <row r="131" spans="1:21" x14ac:dyDescent="0.25">
      <c r="A131" s="36">
        <v>1592588</v>
      </c>
      <c r="B131" s="36" t="e">
        <f>VLOOKUP(CONCATENATE($A131,B$1),'Session 8.2.4 PID and Services'!$B$2:$C$1284,2,FALSE)</f>
        <v>#N/A</v>
      </c>
      <c r="C131" s="36" t="e">
        <f>VLOOKUP(CONCATENATE($A131,C$1),'Session 8.2.4 PID and Services'!$B$2:$C$1284,2,FALSE)</f>
        <v>#N/A</v>
      </c>
      <c r="D131" s="36" t="e">
        <f>VLOOKUP(CONCATENATE($A131,D$1),'Session 8.2.4 PID and Services'!$B$2:$C$1284,2,FALSE)</f>
        <v>#N/A</v>
      </c>
      <c r="E131" s="36" t="str">
        <f>VLOOKUP(CONCATENATE($A131,E$1),'Session 8.2.4 PID and Services'!$B$2:$C$1284,2,FALSE)</f>
        <v>Vitamin D3</v>
      </c>
      <c r="F131" s="36" t="str">
        <f>VLOOKUP(CONCATENATE($A131,F$1),'Session 8.2.4 PID and Services'!$B$2:$C$1284,2,FALSE)</f>
        <v>Vitamin C</v>
      </c>
      <c r="G131" s="36" t="e">
        <f>VLOOKUP(CONCATENATE($A131,G$1),'Session 8.2.4 PID and Services'!$B$2:$C$1284,2,FALSE)</f>
        <v>#N/A</v>
      </c>
      <c r="H131" s="36" t="str">
        <f>VLOOKUP(CONCATENATE($A131,H$1),'Session 8.2.4 PID and Services'!$B$2:$C$1284,2,FALSE)</f>
        <v>Vitamin B</v>
      </c>
      <c r="I131" s="36" t="e">
        <f>VLOOKUP(CONCATENATE($A131,I$1),'Session 8.2.4 PID and Services'!$B$2:$C$1284,2,FALSE)</f>
        <v>#N/A</v>
      </c>
      <c r="J131" s="36" t="e">
        <f>VLOOKUP(CONCATENATE($A131,J$1),'Session 8.2.4 PID and Services'!$B$2:$C$1284,2,FALSE)</f>
        <v>#N/A</v>
      </c>
      <c r="K131" s="36" t="e">
        <f>VLOOKUP(CONCATENATE($A131,K$1),'Session 8.2.4 PID and Services'!$B$2:$C$1284,2,FALSE)</f>
        <v>#N/A</v>
      </c>
      <c r="L131" s="36" t="e">
        <f>VLOOKUP(CONCATENATE($A131,L$1),'Session 8.2.4 PID and Services'!$B$2:$C$1284,2,FALSE)</f>
        <v>#N/A</v>
      </c>
      <c r="M131" s="36" t="e">
        <f>VLOOKUP(CONCATENATE($A131,M$1),'Session 8.2.4 PID and Services'!$B$2:$C$1284,2,FALSE)</f>
        <v>#N/A</v>
      </c>
      <c r="N131" s="36" t="e">
        <f>VLOOKUP(CONCATENATE($A131,N$1),'Session 8.2.4 PID and Services'!$B$2:$C$1284,2,FALSE)</f>
        <v>#N/A</v>
      </c>
      <c r="O131" s="36" t="e">
        <f>VLOOKUP(CONCATENATE($A131,O$1),'Session 8.2.4 PID and Services'!$B$2:$C$1284,2,FALSE)</f>
        <v>#N/A</v>
      </c>
      <c r="P131" s="36" t="e">
        <f>VLOOKUP(CONCATENATE($A131,P$1),'Session 8.2.4 PID and Services'!$B$2:$C$1284,2,FALSE)</f>
        <v>#N/A</v>
      </c>
      <c r="Q131" s="36" t="e">
        <f>VLOOKUP(CONCATENATE($A131,Q$1),'Session 8.2.4 PID and Services'!$B$2:$C$1284,2,FALSE)</f>
        <v>#N/A</v>
      </c>
      <c r="R131" s="36" t="e">
        <f>VLOOKUP(CONCATENATE($A131,R$1),'Session 8.2.4 PID and Services'!$B$2:$C$1284,2,FALSE)</f>
        <v>#N/A</v>
      </c>
      <c r="S131" s="36" t="e">
        <f>VLOOKUP(CONCATENATE($A131,S$1),'Session 8.2.4 PID and Services'!$B$2:$C$1284,2,FALSE)</f>
        <v>#N/A</v>
      </c>
      <c r="T131" s="36" t="e">
        <f>VLOOKUP(CONCATENATE($A131,T$1),'Session 8.2.4 PID and Services'!$B$2:$C$1284,2,FALSE)</f>
        <v>#N/A</v>
      </c>
      <c r="U131" s="36" t="e">
        <f>VLOOKUP(CONCATENATE($A131,U$1),'Session 8.2.4 PID and Services'!$B$2:$C$1284,2,FALSE)</f>
        <v>#N/A</v>
      </c>
    </row>
    <row r="132" spans="1:21" x14ac:dyDescent="0.25">
      <c r="A132" s="36">
        <v>1617878</v>
      </c>
      <c r="B132" s="36" t="str">
        <f>VLOOKUP(CONCATENATE($A132,B$1),'Session 8.2.4 PID and Services'!$B$2:$C$1284,2,FALSE)</f>
        <v>Ventilator</v>
      </c>
      <c r="C132" s="36" t="e">
        <f>VLOOKUP(CONCATENATE($A132,C$1),'Session 8.2.4 PID and Services'!$B$2:$C$1284,2,FALSE)</f>
        <v>#N/A</v>
      </c>
      <c r="D132" s="36" t="e">
        <f>VLOOKUP(CONCATENATE($A132,D$1),'Session 8.2.4 PID and Services'!$B$2:$C$1284,2,FALSE)</f>
        <v>#N/A</v>
      </c>
      <c r="E132" s="36" t="str">
        <f>VLOOKUP(CONCATENATE($A132,E$1),'Session 8.2.4 PID and Services'!$B$2:$C$1284,2,FALSE)</f>
        <v>Vitamin D3</v>
      </c>
      <c r="F132" s="36" t="str">
        <f>VLOOKUP(CONCATENATE($A132,F$1),'Session 8.2.4 PID and Services'!$B$2:$C$1284,2,FALSE)</f>
        <v>Vitamin C</v>
      </c>
      <c r="G132" s="36" t="e">
        <f>VLOOKUP(CONCATENATE($A132,G$1),'Session 8.2.4 PID and Services'!$B$2:$C$1284,2,FALSE)</f>
        <v>#N/A</v>
      </c>
      <c r="H132" s="36" t="str">
        <f>VLOOKUP(CONCATENATE($A132,H$1),'Session 8.2.4 PID and Services'!$B$2:$C$1284,2,FALSE)</f>
        <v>Vitamin B</v>
      </c>
      <c r="I132" s="36" t="e">
        <f>VLOOKUP(CONCATENATE($A132,I$1),'Session 8.2.4 PID and Services'!$B$2:$C$1284,2,FALSE)</f>
        <v>#N/A</v>
      </c>
      <c r="J132" s="36" t="e">
        <f>VLOOKUP(CONCATENATE($A132,J$1),'Session 8.2.4 PID and Services'!$B$2:$C$1284,2,FALSE)</f>
        <v>#N/A</v>
      </c>
      <c r="K132" s="36" t="str">
        <f>VLOOKUP(CONCATENATE($A132,K$1),'Session 8.2.4 PID and Services'!$B$2:$C$1284,2,FALSE)</f>
        <v>MethylPrednisolone Sodium Succinate</v>
      </c>
      <c r="L132" s="36" t="str">
        <f>VLOOKUP(CONCATENATE($A132,L$1),'Session 8.2.4 PID and Services'!$B$2:$C$1284,2,FALSE)</f>
        <v>Remdesivir</v>
      </c>
      <c r="M132" s="36" t="e">
        <f>VLOOKUP(CONCATENATE($A132,M$1),'Session 8.2.4 PID and Services'!$B$2:$C$1284,2,FALSE)</f>
        <v>#N/A</v>
      </c>
      <c r="N132" s="36" t="e">
        <f>VLOOKUP(CONCATENATE($A132,N$1),'Session 8.2.4 PID and Services'!$B$2:$C$1284,2,FALSE)</f>
        <v>#N/A</v>
      </c>
      <c r="O132" s="36" t="e">
        <f>VLOOKUP(CONCATENATE($A132,O$1),'Session 8.2.4 PID and Services'!$B$2:$C$1284,2,FALSE)</f>
        <v>#N/A</v>
      </c>
      <c r="P132" s="36" t="e">
        <f>VLOOKUP(CONCATENATE($A132,P$1),'Session 8.2.4 PID and Services'!$B$2:$C$1284,2,FALSE)</f>
        <v>#N/A</v>
      </c>
      <c r="Q132" s="36" t="e">
        <f>VLOOKUP(CONCATENATE($A132,Q$1),'Session 8.2.4 PID and Services'!$B$2:$C$1284,2,FALSE)</f>
        <v>#N/A</v>
      </c>
      <c r="R132" s="36" t="e">
        <f>VLOOKUP(CONCATENATE($A132,R$1),'Session 8.2.4 PID and Services'!$B$2:$C$1284,2,FALSE)</f>
        <v>#N/A</v>
      </c>
      <c r="S132" s="36" t="e">
        <f>VLOOKUP(CONCATENATE($A132,S$1),'Session 8.2.4 PID and Services'!$B$2:$C$1284,2,FALSE)</f>
        <v>#N/A</v>
      </c>
      <c r="T132" s="36" t="e">
        <f>VLOOKUP(CONCATENATE($A132,T$1),'Session 8.2.4 PID and Services'!$B$2:$C$1284,2,FALSE)</f>
        <v>#N/A</v>
      </c>
      <c r="U132" s="36" t="e">
        <f>VLOOKUP(CONCATENATE($A132,U$1),'Session 8.2.4 PID and Services'!$B$2:$C$1284,2,FALSE)</f>
        <v>#N/A</v>
      </c>
    </row>
    <row r="133" spans="1:21" x14ac:dyDescent="0.25">
      <c r="A133" s="36">
        <v>1627004</v>
      </c>
      <c r="B133" s="36" t="str">
        <f>VLOOKUP(CONCATENATE($A133,B$1),'Session 8.2.4 PID and Services'!$B$2:$C$1284,2,FALSE)</f>
        <v>Ventilator</v>
      </c>
      <c r="C133" s="36" t="str">
        <f>VLOOKUP(CONCATENATE($A133,C$1),'Session 8.2.4 PID and Services'!$B$2:$C$1284,2,FALSE)</f>
        <v>ALBUMIN</v>
      </c>
      <c r="D133" s="36" t="e">
        <f>VLOOKUP(CONCATENATE($A133,D$1),'Session 8.2.4 PID and Services'!$B$2:$C$1284,2,FALSE)</f>
        <v>#N/A</v>
      </c>
      <c r="E133" s="36" t="e">
        <f>VLOOKUP(CONCATENATE($A133,E$1),'Session 8.2.4 PID and Services'!$B$2:$C$1284,2,FALSE)</f>
        <v>#N/A</v>
      </c>
      <c r="F133" s="36" t="e">
        <f>VLOOKUP(CONCATENATE($A133,F$1),'Session 8.2.4 PID and Services'!$B$2:$C$1284,2,FALSE)</f>
        <v>#N/A</v>
      </c>
      <c r="G133" s="36" t="e">
        <f>VLOOKUP(CONCATENATE($A133,G$1),'Session 8.2.4 PID and Services'!$B$2:$C$1284,2,FALSE)</f>
        <v>#N/A</v>
      </c>
      <c r="H133" s="36" t="e">
        <f>VLOOKUP(CONCATENATE($A133,H$1),'Session 8.2.4 PID and Services'!$B$2:$C$1284,2,FALSE)</f>
        <v>#N/A</v>
      </c>
      <c r="I133" s="36" t="e">
        <f>VLOOKUP(CONCATENATE($A133,I$1),'Session 8.2.4 PID and Services'!$B$2:$C$1284,2,FALSE)</f>
        <v>#N/A</v>
      </c>
      <c r="J133" s="36" t="e">
        <f>VLOOKUP(CONCATENATE($A133,J$1),'Session 8.2.4 PID and Services'!$B$2:$C$1284,2,FALSE)</f>
        <v>#N/A</v>
      </c>
      <c r="K133" s="36" t="str">
        <f>VLOOKUP(CONCATENATE($A133,K$1),'Session 8.2.4 PID and Services'!$B$2:$C$1284,2,FALSE)</f>
        <v>MethylPrednisolone Sodium Succinate</v>
      </c>
      <c r="L133" s="36" t="str">
        <f>VLOOKUP(CONCATENATE($A133,L$1),'Session 8.2.4 PID and Services'!$B$2:$C$1284,2,FALSE)</f>
        <v>Remdesivir</v>
      </c>
      <c r="M133" s="36" t="str">
        <f>VLOOKUP(CONCATENATE($A133,M$1),'Session 8.2.4 PID and Services'!$B$2:$C$1284,2,FALSE)</f>
        <v>Dexamethasone</v>
      </c>
      <c r="N133" s="36" t="e">
        <f>VLOOKUP(CONCATENATE($A133,N$1),'Session 8.2.4 PID and Services'!$B$2:$C$1284,2,FALSE)</f>
        <v>#N/A</v>
      </c>
      <c r="O133" s="36" t="e">
        <f>VLOOKUP(CONCATENATE($A133,O$1),'Session 8.2.4 PID and Services'!$B$2:$C$1284,2,FALSE)</f>
        <v>#N/A</v>
      </c>
      <c r="P133" s="36" t="e">
        <f>VLOOKUP(CONCATENATE($A133,P$1),'Session 8.2.4 PID and Services'!$B$2:$C$1284,2,FALSE)</f>
        <v>#N/A</v>
      </c>
      <c r="Q133" s="36" t="e">
        <f>VLOOKUP(CONCATENATE($A133,Q$1),'Session 8.2.4 PID and Services'!$B$2:$C$1284,2,FALSE)</f>
        <v>#N/A</v>
      </c>
      <c r="R133" s="36" t="e">
        <f>VLOOKUP(CONCATENATE($A133,R$1),'Session 8.2.4 PID and Services'!$B$2:$C$1284,2,FALSE)</f>
        <v>#N/A</v>
      </c>
      <c r="S133" s="36" t="e">
        <f>VLOOKUP(CONCATENATE($A133,S$1),'Session 8.2.4 PID and Services'!$B$2:$C$1284,2,FALSE)</f>
        <v>#N/A</v>
      </c>
      <c r="T133" s="36" t="e">
        <f>VLOOKUP(CONCATENATE($A133,T$1),'Session 8.2.4 PID and Services'!$B$2:$C$1284,2,FALSE)</f>
        <v>#N/A</v>
      </c>
      <c r="U133" s="36" t="e">
        <f>VLOOKUP(CONCATENATE($A133,U$1),'Session 8.2.4 PID and Services'!$B$2:$C$1284,2,FALSE)</f>
        <v>#N/A</v>
      </c>
    </row>
    <row r="134" spans="1:21" x14ac:dyDescent="0.25">
      <c r="A134" s="36">
        <v>1627858</v>
      </c>
      <c r="B134" s="36" t="e">
        <f>VLOOKUP(CONCATENATE($A134,B$1),'Session 8.2.4 PID and Services'!$B$2:$C$1284,2,FALSE)</f>
        <v>#N/A</v>
      </c>
      <c r="C134" s="36" t="e">
        <f>VLOOKUP(CONCATENATE($A134,C$1),'Session 8.2.4 PID and Services'!$B$2:$C$1284,2,FALSE)</f>
        <v>#N/A</v>
      </c>
      <c r="D134" s="36" t="e">
        <f>VLOOKUP(CONCATENATE($A134,D$1),'Session 8.2.4 PID and Services'!$B$2:$C$1284,2,FALSE)</f>
        <v>#N/A</v>
      </c>
      <c r="E134" s="36" t="str">
        <f>VLOOKUP(CONCATENATE($A134,E$1),'Session 8.2.4 PID and Services'!$B$2:$C$1284,2,FALSE)</f>
        <v>Vitamin D3</v>
      </c>
      <c r="F134" s="36" t="str">
        <f>VLOOKUP(CONCATENATE($A134,F$1),'Session 8.2.4 PID and Services'!$B$2:$C$1284,2,FALSE)</f>
        <v>Vitamin C</v>
      </c>
      <c r="G134" s="36" t="e">
        <f>VLOOKUP(CONCATENATE($A134,G$1),'Session 8.2.4 PID and Services'!$B$2:$C$1284,2,FALSE)</f>
        <v>#N/A</v>
      </c>
      <c r="H134" s="36" t="str">
        <f>VLOOKUP(CONCATENATE($A134,H$1),'Session 8.2.4 PID and Services'!$B$2:$C$1284,2,FALSE)</f>
        <v>Vitamin B</v>
      </c>
      <c r="I134" s="36" t="e">
        <f>VLOOKUP(CONCATENATE($A134,I$1),'Session 8.2.4 PID and Services'!$B$2:$C$1284,2,FALSE)</f>
        <v>#N/A</v>
      </c>
      <c r="J134" s="36" t="e">
        <f>VLOOKUP(CONCATENATE($A134,J$1),'Session 8.2.4 PID and Services'!$B$2:$C$1284,2,FALSE)</f>
        <v>#N/A</v>
      </c>
      <c r="K134" s="36" t="str">
        <f>VLOOKUP(CONCATENATE($A134,K$1),'Session 8.2.4 PID and Services'!$B$2:$C$1284,2,FALSE)</f>
        <v>MethylPrednisolone Sodium Succinate</v>
      </c>
      <c r="L134" s="36" t="str">
        <f>VLOOKUP(CONCATENATE($A134,L$1),'Session 8.2.4 PID and Services'!$B$2:$C$1284,2,FALSE)</f>
        <v>Remdesivir</v>
      </c>
      <c r="M134" s="36" t="e">
        <f>VLOOKUP(CONCATENATE($A134,M$1),'Session 8.2.4 PID and Services'!$B$2:$C$1284,2,FALSE)</f>
        <v>#N/A</v>
      </c>
      <c r="N134" s="36" t="e">
        <f>VLOOKUP(CONCATENATE($A134,N$1),'Session 8.2.4 PID and Services'!$B$2:$C$1284,2,FALSE)</f>
        <v>#N/A</v>
      </c>
      <c r="O134" s="36" t="e">
        <f>VLOOKUP(CONCATENATE($A134,O$1),'Session 8.2.4 PID and Services'!$B$2:$C$1284,2,FALSE)</f>
        <v>#N/A</v>
      </c>
      <c r="P134" s="36" t="e">
        <f>VLOOKUP(CONCATENATE($A134,P$1),'Session 8.2.4 PID and Services'!$B$2:$C$1284,2,FALSE)</f>
        <v>#N/A</v>
      </c>
      <c r="Q134" s="36" t="e">
        <f>VLOOKUP(CONCATENATE($A134,Q$1),'Session 8.2.4 PID and Services'!$B$2:$C$1284,2,FALSE)</f>
        <v>#N/A</v>
      </c>
      <c r="R134" s="36" t="e">
        <f>VLOOKUP(CONCATENATE($A134,R$1),'Session 8.2.4 PID and Services'!$B$2:$C$1284,2,FALSE)</f>
        <v>#N/A</v>
      </c>
      <c r="S134" s="36" t="e">
        <f>VLOOKUP(CONCATENATE($A134,S$1),'Session 8.2.4 PID and Services'!$B$2:$C$1284,2,FALSE)</f>
        <v>#N/A</v>
      </c>
      <c r="T134" s="36" t="e">
        <f>VLOOKUP(CONCATENATE($A134,T$1),'Session 8.2.4 PID and Services'!$B$2:$C$1284,2,FALSE)</f>
        <v>#N/A</v>
      </c>
      <c r="U134" s="36" t="e">
        <f>VLOOKUP(CONCATENATE($A134,U$1),'Session 8.2.4 PID and Services'!$B$2:$C$1284,2,FALSE)</f>
        <v>#N/A</v>
      </c>
    </row>
    <row r="135" spans="1:21" x14ac:dyDescent="0.25">
      <c r="A135" s="36">
        <v>1635823</v>
      </c>
      <c r="B135" s="36" t="str">
        <f>VLOOKUP(CONCATENATE($A135,B$1),'Session 8.2.4 PID and Services'!$B$2:$C$1284,2,FALSE)</f>
        <v>Ventilator</v>
      </c>
      <c r="C135" s="36" t="e">
        <f>VLOOKUP(CONCATENATE($A135,C$1),'Session 8.2.4 PID and Services'!$B$2:$C$1284,2,FALSE)</f>
        <v>#N/A</v>
      </c>
      <c r="D135" s="36" t="e">
        <f>VLOOKUP(CONCATENATE($A135,D$1),'Session 8.2.4 PID and Services'!$B$2:$C$1284,2,FALSE)</f>
        <v>#N/A</v>
      </c>
      <c r="E135" s="36" t="e">
        <f>VLOOKUP(CONCATENATE($A135,E$1),'Session 8.2.4 PID and Services'!$B$2:$C$1284,2,FALSE)</f>
        <v>#N/A</v>
      </c>
      <c r="F135" s="36" t="e">
        <f>VLOOKUP(CONCATENATE($A135,F$1),'Session 8.2.4 PID and Services'!$B$2:$C$1284,2,FALSE)</f>
        <v>#N/A</v>
      </c>
      <c r="G135" s="36" t="str">
        <f>VLOOKUP(CONCATENATE($A135,G$1),'Session 8.2.4 PID and Services'!$B$2:$C$1284,2,FALSE)</f>
        <v>Ulinastatin</v>
      </c>
      <c r="H135" s="36" t="str">
        <f>VLOOKUP(CONCATENATE($A135,H$1),'Session 8.2.4 PID and Services'!$B$2:$C$1284,2,FALSE)</f>
        <v>Vitamin B</v>
      </c>
      <c r="I135" s="36" t="e">
        <f>VLOOKUP(CONCATENATE($A135,I$1),'Session 8.2.4 PID and Services'!$B$2:$C$1284,2,FALSE)</f>
        <v>#N/A</v>
      </c>
      <c r="J135" s="36" t="e">
        <f>VLOOKUP(CONCATENATE($A135,J$1),'Session 8.2.4 PID and Services'!$B$2:$C$1284,2,FALSE)</f>
        <v>#N/A</v>
      </c>
      <c r="K135" s="36" t="str">
        <f>VLOOKUP(CONCATENATE($A135,K$1),'Session 8.2.4 PID and Services'!$B$2:$C$1284,2,FALSE)</f>
        <v>MethylPrednisolone Sodium Succinate</v>
      </c>
      <c r="L135" s="36" t="e">
        <f>VLOOKUP(CONCATENATE($A135,L$1),'Session 8.2.4 PID and Services'!$B$2:$C$1284,2,FALSE)</f>
        <v>#N/A</v>
      </c>
      <c r="M135" s="36" t="e">
        <f>VLOOKUP(CONCATENATE($A135,M$1),'Session 8.2.4 PID and Services'!$B$2:$C$1284,2,FALSE)</f>
        <v>#N/A</v>
      </c>
      <c r="N135" s="36" t="e">
        <f>VLOOKUP(CONCATENATE($A135,N$1),'Session 8.2.4 PID and Services'!$B$2:$C$1284,2,FALSE)</f>
        <v>#N/A</v>
      </c>
      <c r="O135" s="36" t="e">
        <f>VLOOKUP(CONCATENATE($A135,O$1),'Session 8.2.4 PID and Services'!$B$2:$C$1284,2,FALSE)</f>
        <v>#N/A</v>
      </c>
      <c r="P135" s="36" t="e">
        <f>VLOOKUP(CONCATENATE($A135,P$1),'Session 8.2.4 PID and Services'!$B$2:$C$1284,2,FALSE)</f>
        <v>#N/A</v>
      </c>
      <c r="Q135" s="36" t="e">
        <f>VLOOKUP(CONCATENATE($A135,Q$1),'Session 8.2.4 PID and Services'!$B$2:$C$1284,2,FALSE)</f>
        <v>#N/A</v>
      </c>
      <c r="R135" s="36" t="e">
        <f>VLOOKUP(CONCATENATE($A135,R$1),'Session 8.2.4 PID and Services'!$B$2:$C$1284,2,FALSE)</f>
        <v>#N/A</v>
      </c>
      <c r="S135" s="36" t="e">
        <f>VLOOKUP(CONCATENATE($A135,S$1),'Session 8.2.4 PID and Services'!$B$2:$C$1284,2,FALSE)</f>
        <v>#N/A</v>
      </c>
      <c r="T135" s="36" t="e">
        <f>VLOOKUP(CONCATENATE($A135,T$1),'Session 8.2.4 PID and Services'!$B$2:$C$1284,2,FALSE)</f>
        <v>#N/A</v>
      </c>
      <c r="U135" s="36" t="e">
        <f>VLOOKUP(CONCATENATE($A135,U$1),'Session 8.2.4 PID and Services'!$B$2:$C$1284,2,FALSE)</f>
        <v>#N/A</v>
      </c>
    </row>
    <row r="136" spans="1:21" x14ac:dyDescent="0.25">
      <c r="A136" s="36">
        <v>1637552</v>
      </c>
      <c r="B136" s="36" t="e">
        <f>VLOOKUP(CONCATENATE($A136,B$1),'Session 8.2.4 PID and Services'!$B$2:$C$1284,2,FALSE)</f>
        <v>#N/A</v>
      </c>
      <c r="C136" s="36" t="e">
        <f>VLOOKUP(CONCATENATE($A136,C$1),'Session 8.2.4 PID and Services'!$B$2:$C$1284,2,FALSE)</f>
        <v>#N/A</v>
      </c>
      <c r="D136" s="36" t="str">
        <f>VLOOKUP(CONCATENATE($A136,D$1),'Session 8.2.4 PID and Services'!$B$2:$C$1284,2,FALSE)</f>
        <v>Dialysis</v>
      </c>
      <c r="E136" s="36" t="str">
        <f>VLOOKUP(CONCATENATE($A136,E$1),'Session 8.2.4 PID and Services'!$B$2:$C$1284,2,FALSE)</f>
        <v>Vitamin D3</v>
      </c>
      <c r="F136" s="36" t="str">
        <f>VLOOKUP(CONCATENATE($A136,F$1),'Session 8.2.4 PID and Services'!$B$2:$C$1284,2,FALSE)</f>
        <v>Vitamin C</v>
      </c>
      <c r="G136" s="36" t="e">
        <f>VLOOKUP(CONCATENATE($A136,G$1),'Session 8.2.4 PID and Services'!$B$2:$C$1284,2,FALSE)</f>
        <v>#N/A</v>
      </c>
      <c r="H136" s="36" t="str">
        <f>VLOOKUP(CONCATENATE($A136,H$1),'Session 8.2.4 PID and Services'!$B$2:$C$1284,2,FALSE)</f>
        <v>Vitamin B</v>
      </c>
      <c r="I136" s="36" t="e">
        <f>VLOOKUP(CONCATENATE($A136,I$1),'Session 8.2.4 PID and Services'!$B$2:$C$1284,2,FALSE)</f>
        <v>#N/A</v>
      </c>
      <c r="J136" s="36" t="e">
        <f>VLOOKUP(CONCATENATE($A136,J$1),'Session 8.2.4 PID and Services'!$B$2:$C$1284,2,FALSE)</f>
        <v>#N/A</v>
      </c>
      <c r="K136" s="36" t="str">
        <f>VLOOKUP(CONCATENATE($A136,K$1),'Session 8.2.4 PID and Services'!$B$2:$C$1284,2,FALSE)</f>
        <v>MethylPrednisolone Sodium Succinate</v>
      </c>
      <c r="L136" s="36" t="str">
        <f>VLOOKUP(CONCATENATE($A136,L$1),'Session 8.2.4 PID and Services'!$B$2:$C$1284,2,FALSE)</f>
        <v>Remdesivir</v>
      </c>
      <c r="M136" s="36" t="e">
        <f>VLOOKUP(CONCATENATE($A136,M$1),'Session 8.2.4 PID and Services'!$B$2:$C$1284,2,FALSE)</f>
        <v>#N/A</v>
      </c>
      <c r="N136" s="36" t="e">
        <f>VLOOKUP(CONCATENATE($A136,N$1),'Session 8.2.4 PID and Services'!$B$2:$C$1284,2,FALSE)</f>
        <v>#N/A</v>
      </c>
      <c r="O136" s="36" t="e">
        <f>VLOOKUP(CONCATENATE($A136,O$1),'Session 8.2.4 PID and Services'!$B$2:$C$1284,2,FALSE)</f>
        <v>#N/A</v>
      </c>
      <c r="P136" s="36" t="e">
        <f>VLOOKUP(CONCATENATE($A136,P$1),'Session 8.2.4 PID and Services'!$B$2:$C$1284,2,FALSE)</f>
        <v>#N/A</v>
      </c>
      <c r="Q136" s="36" t="e">
        <f>VLOOKUP(CONCATENATE($A136,Q$1),'Session 8.2.4 PID and Services'!$B$2:$C$1284,2,FALSE)</f>
        <v>#N/A</v>
      </c>
      <c r="R136" s="36" t="e">
        <f>VLOOKUP(CONCATENATE($A136,R$1),'Session 8.2.4 PID and Services'!$B$2:$C$1284,2,FALSE)</f>
        <v>#N/A</v>
      </c>
      <c r="S136" s="36" t="e">
        <f>VLOOKUP(CONCATENATE($A136,S$1),'Session 8.2.4 PID and Services'!$B$2:$C$1284,2,FALSE)</f>
        <v>#N/A</v>
      </c>
      <c r="T136" s="36" t="e">
        <f>VLOOKUP(CONCATENATE($A136,T$1),'Session 8.2.4 PID and Services'!$B$2:$C$1284,2,FALSE)</f>
        <v>#N/A</v>
      </c>
      <c r="U136" s="36" t="e">
        <f>VLOOKUP(CONCATENATE($A136,U$1),'Session 8.2.4 PID and Services'!$B$2:$C$1284,2,FALSE)</f>
        <v>#N/A</v>
      </c>
    </row>
    <row r="137" spans="1:21" x14ac:dyDescent="0.25">
      <c r="A137" s="36">
        <v>1675829</v>
      </c>
      <c r="B137" s="36" t="e">
        <f>VLOOKUP(CONCATENATE($A137,B$1),'Session 8.2.4 PID and Services'!$B$2:$C$1284,2,FALSE)</f>
        <v>#N/A</v>
      </c>
      <c r="C137" s="36" t="e">
        <f>VLOOKUP(CONCATENATE($A137,C$1),'Session 8.2.4 PID and Services'!$B$2:$C$1284,2,FALSE)</f>
        <v>#N/A</v>
      </c>
      <c r="D137" s="36" t="e">
        <f>VLOOKUP(CONCATENATE($A137,D$1),'Session 8.2.4 PID and Services'!$B$2:$C$1284,2,FALSE)</f>
        <v>#N/A</v>
      </c>
      <c r="E137" s="36" t="e">
        <f>VLOOKUP(CONCATENATE($A137,E$1),'Session 8.2.4 PID and Services'!$B$2:$C$1284,2,FALSE)</f>
        <v>#N/A</v>
      </c>
      <c r="F137" s="36" t="e">
        <f>VLOOKUP(CONCATENATE($A137,F$1),'Session 8.2.4 PID and Services'!$B$2:$C$1284,2,FALSE)</f>
        <v>#N/A</v>
      </c>
      <c r="G137" s="36" t="e">
        <f>VLOOKUP(CONCATENATE($A137,G$1),'Session 8.2.4 PID and Services'!$B$2:$C$1284,2,FALSE)</f>
        <v>#N/A</v>
      </c>
      <c r="H137" s="36" t="str">
        <f>VLOOKUP(CONCATENATE($A137,H$1),'Session 8.2.4 PID and Services'!$B$2:$C$1284,2,FALSE)</f>
        <v>Vitamin B</v>
      </c>
      <c r="I137" s="36" t="e">
        <f>VLOOKUP(CONCATENATE($A137,I$1),'Session 8.2.4 PID and Services'!$B$2:$C$1284,2,FALSE)</f>
        <v>#N/A</v>
      </c>
      <c r="J137" s="36" t="e">
        <f>VLOOKUP(CONCATENATE($A137,J$1),'Session 8.2.4 PID and Services'!$B$2:$C$1284,2,FALSE)</f>
        <v>#N/A</v>
      </c>
      <c r="K137" s="36" t="e">
        <f>VLOOKUP(CONCATENATE($A137,K$1),'Session 8.2.4 PID and Services'!$B$2:$C$1284,2,FALSE)</f>
        <v>#N/A</v>
      </c>
      <c r="L137" s="36" t="e">
        <f>VLOOKUP(CONCATENATE($A137,L$1),'Session 8.2.4 PID and Services'!$B$2:$C$1284,2,FALSE)</f>
        <v>#N/A</v>
      </c>
      <c r="M137" s="36" t="e">
        <f>VLOOKUP(CONCATENATE($A137,M$1),'Session 8.2.4 PID and Services'!$B$2:$C$1284,2,FALSE)</f>
        <v>#N/A</v>
      </c>
      <c r="N137" s="36" t="e">
        <f>VLOOKUP(CONCATENATE($A137,N$1),'Session 8.2.4 PID and Services'!$B$2:$C$1284,2,FALSE)</f>
        <v>#N/A</v>
      </c>
      <c r="O137" s="36" t="e">
        <f>VLOOKUP(CONCATENATE($A137,O$1),'Session 8.2.4 PID and Services'!$B$2:$C$1284,2,FALSE)</f>
        <v>#N/A</v>
      </c>
      <c r="P137" s="36" t="e">
        <f>VLOOKUP(CONCATENATE($A137,P$1),'Session 8.2.4 PID and Services'!$B$2:$C$1284,2,FALSE)</f>
        <v>#N/A</v>
      </c>
      <c r="Q137" s="36" t="e">
        <f>VLOOKUP(CONCATENATE($A137,Q$1),'Session 8.2.4 PID and Services'!$B$2:$C$1284,2,FALSE)</f>
        <v>#N/A</v>
      </c>
      <c r="R137" s="36" t="str">
        <f>VLOOKUP(CONCATENATE($A137,R$1),'Session 8.2.4 PID and Services'!$B$2:$C$1284,2,FALSE)</f>
        <v>Azithromycin</v>
      </c>
      <c r="S137" s="36" t="e">
        <f>VLOOKUP(CONCATENATE($A137,S$1),'Session 8.2.4 PID and Services'!$B$2:$C$1284,2,FALSE)</f>
        <v>#N/A</v>
      </c>
      <c r="T137" s="36" t="e">
        <f>VLOOKUP(CONCATENATE($A137,T$1),'Session 8.2.4 PID and Services'!$B$2:$C$1284,2,FALSE)</f>
        <v>#N/A</v>
      </c>
      <c r="U137" s="36" t="e">
        <f>VLOOKUP(CONCATENATE($A137,U$1),'Session 8.2.4 PID and Services'!$B$2:$C$1284,2,FALSE)</f>
        <v>#N/A</v>
      </c>
    </row>
    <row r="138" spans="1:21" x14ac:dyDescent="0.25">
      <c r="A138" s="36">
        <v>1685496</v>
      </c>
      <c r="B138" s="36" t="str">
        <f>VLOOKUP(CONCATENATE($A138,B$1),'Session 8.2.4 PID and Services'!$B$2:$C$1284,2,FALSE)</f>
        <v>Ventilator</v>
      </c>
      <c r="C138" s="36" t="str">
        <f>VLOOKUP(CONCATENATE($A138,C$1),'Session 8.2.4 PID and Services'!$B$2:$C$1284,2,FALSE)</f>
        <v>ALBUMIN</v>
      </c>
      <c r="D138" s="36" t="str">
        <f>VLOOKUP(CONCATENATE($A138,D$1),'Session 8.2.4 PID and Services'!$B$2:$C$1284,2,FALSE)</f>
        <v>Dialysis</v>
      </c>
      <c r="E138" s="36" t="e">
        <f>VLOOKUP(CONCATENATE($A138,E$1),'Session 8.2.4 PID and Services'!$B$2:$C$1284,2,FALSE)</f>
        <v>#N/A</v>
      </c>
      <c r="F138" s="36" t="e">
        <f>VLOOKUP(CONCATENATE($A138,F$1),'Session 8.2.4 PID and Services'!$B$2:$C$1284,2,FALSE)</f>
        <v>#N/A</v>
      </c>
      <c r="G138" s="36" t="e">
        <f>VLOOKUP(CONCATENATE($A138,G$1),'Session 8.2.4 PID and Services'!$B$2:$C$1284,2,FALSE)</f>
        <v>#N/A</v>
      </c>
      <c r="H138" s="36" t="e">
        <f>VLOOKUP(CONCATENATE($A138,H$1),'Session 8.2.4 PID and Services'!$B$2:$C$1284,2,FALSE)</f>
        <v>#N/A</v>
      </c>
      <c r="I138" s="36" t="e">
        <f>VLOOKUP(CONCATENATE($A138,I$1),'Session 8.2.4 PID and Services'!$B$2:$C$1284,2,FALSE)</f>
        <v>#N/A</v>
      </c>
      <c r="J138" s="36" t="e">
        <f>VLOOKUP(CONCATENATE($A138,J$1),'Session 8.2.4 PID and Services'!$B$2:$C$1284,2,FALSE)</f>
        <v>#N/A</v>
      </c>
      <c r="K138" s="36" t="e">
        <f>VLOOKUP(CONCATENATE($A138,K$1),'Session 8.2.4 PID and Services'!$B$2:$C$1284,2,FALSE)</f>
        <v>#N/A</v>
      </c>
      <c r="L138" s="36" t="e">
        <f>VLOOKUP(CONCATENATE($A138,L$1),'Session 8.2.4 PID and Services'!$B$2:$C$1284,2,FALSE)</f>
        <v>#N/A</v>
      </c>
      <c r="M138" s="36" t="e">
        <f>VLOOKUP(CONCATENATE($A138,M$1),'Session 8.2.4 PID and Services'!$B$2:$C$1284,2,FALSE)</f>
        <v>#N/A</v>
      </c>
      <c r="N138" s="36" t="e">
        <f>VLOOKUP(CONCATENATE($A138,N$1),'Session 8.2.4 PID and Services'!$B$2:$C$1284,2,FALSE)</f>
        <v>#N/A</v>
      </c>
      <c r="O138" s="36" t="e">
        <f>VLOOKUP(CONCATENATE($A138,O$1),'Session 8.2.4 PID and Services'!$B$2:$C$1284,2,FALSE)</f>
        <v>#N/A</v>
      </c>
      <c r="P138" s="36" t="e">
        <f>VLOOKUP(CONCATENATE($A138,P$1),'Session 8.2.4 PID and Services'!$B$2:$C$1284,2,FALSE)</f>
        <v>#N/A</v>
      </c>
      <c r="Q138" s="36" t="e">
        <f>VLOOKUP(CONCATENATE($A138,Q$1),'Session 8.2.4 PID and Services'!$B$2:$C$1284,2,FALSE)</f>
        <v>#N/A</v>
      </c>
      <c r="R138" s="36" t="e">
        <f>VLOOKUP(CONCATENATE($A138,R$1),'Session 8.2.4 PID and Services'!$B$2:$C$1284,2,FALSE)</f>
        <v>#N/A</v>
      </c>
      <c r="S138" s="36" t="e">
        <f>VLOOKUP(CONCATENATE($A138,S$1),'Session 8.2.4 PID and Services'!$B$2:$C$1284,2,FALSE)</f>
        <v>#N/A</v>
      </c>
      <c r="T138" s="36" t="e">
        <f>VLOOKUP(CONCATENATE($A138,T$1),'Session 8.2.4 PID and Services'!$B$2:$C$1284,2,FALSE)</f>
        <v>#N/A</v>
      </c>
      <c r="U138" s="36" t="e">
        <f>VLOOKUP(CONCATENATE($A138,U$1),'Session 8.2.4 PID and Services'!$B$2:$C$1284,2,FALSE)</f>
        <v>#N/A</v>
      </c>
    </row>
    <row r="139" spans="1:21" x14ac:dyDescent="0.25">
      <c r="A139" s="36">
        <v>1686675</v>
      </c>
      <c r="B139" s="36" t="str">
        <f>VLOOKUP(CONCATENATE($A139,B$1),'Session 8.2.4 PID and Services'!$B$2:$C$1284,2,FALSE)</f>
        <v>Ventilator</v>
      </c>
      <c r="C139" s="36" t="e">
        <f>VLOOKUP(CONCATENATE($A139,C$1),'Session 8.2.4 PID and Services'!$B$2:$C$1284,2,FALSE)</f>
        <v>#N/A</v>
      </c>
      <c r="D139" s="36" t="e">
        <f>VLOOKUP(CONCATENATE($A139,D$1),'Session 8.2.4 PID and Services'!$B$2:$C$1284,2,FALSE)</f>
        <v>#N/A</v>
      </c>
      <c r="E139" s="36" t="e">
        <f>VLOOKUP(CONCATENATE($A139,E$1),'Session 8.2.4 PID and Services'!$B$2:$C$1284,2,FALSE)</f>
        <v>#N/A</v>
      </c>
      <c r="F139" s="36" t="e">
        <f>VLOOKUP(CONCATENATE($A139,F$1),'Session 8.2.4 PID and Services'!$B$2:$C$1284,2,FALSE)</f>
        <v>#N/A</v>
      </c>
      <c r="G139" s="36" t="e">
        <f>VLOOKUP(CONCATENATE($A139,G$1),'Session 8.2.4 PID and Services'!$B$2:$C$1284,2,FALSE)</f>
        <v>#N/A</v>
      </c>
      <c r="H139" s="36" t="e">
        <f>VLOOKUP(CONCATENATE($A139,H$1),'Session 8.2.4 PID and Services'!$B$2:$C$1284,2,FALSE)</f>
        <v>#N/A</v>
      </c>
      <c r="I139" s="36" t="e">
        <f>VLOOKUP(CONCATENATE($A139,I$1),'Session 8.2.4 PID and Services'!$B$2:$C$1284,2,FALSE)</f>
        <v>#N/A</v>
      </c>
      <c r="J139" s="36" t="e">
        <f>VLOOKUP(CONCATENATE($A139,J$1),'Session 8.2.4 PID and Services'!$B$2:$C$1284,2,FALSE)</f>
        <v>#N/A</v>
      </c>
      <c r="K139" s="36" t="e">
        <f>VLOOKUP(CONCATENATE($A139,K$1),'Session 8.2.4 PID and Services'!$B$2:$C$1284,2,FALSE)</f>
        <v>#N/A</v>
      </c>
      <c r="L139" s="36" t="e">
        <f>VLOOKUP(CONCATENATE($A139,L$1),'Session 8.2.4 PID and Services'!$B$2:$C$1284,2,FALSE)</f>
        <v>#N/A</v>
      </c>
      <c r="M139" s="36" t="e">
        <f>VLOOKUP(CONCATENATE($A139,M$1),'Session 8.2.4 PID and Services'!$B$2:$C$1284,2,FALSE)</f>
        <v>#N/A</v>
      </c>
      <c r="N139" s="36" t="e">
        <f>VLOOKUP(CONCATENATE($A139,N$1),'Session 8.2.4 PID and Services'!$B$2:$C$1284,2,FALSE)</f>
        <v>#N/A</v>
      </c>
      <c r="O139" s="36" t="e">
        <f>VLOOKUP(CONCATENATE($A139,O$1),'Session 8.2.4 PID and Services'!$B$2:$C$1284,2,FALSE)</f>
        <v>#N/A</v>
      </c>
      <c r="P139" s="36" t="e">
        <f>VLOOKUP(CONCATENATE($A139,P$1),'Session 8.2.4 PID and Services'!$B$2:$C$1284,2,FALSE)</f>
        <v>#N/A</v>
      </c>
      <c r="Q139" s="36" t="e">
        <f>VLOOKUP(CONCATENATE($A139,Q$1),'Session 8.2.4 PID and Services'!$B$2:$C$1284,2,FALSE)</f>
        <v>#N/A</v>
      </c>
      <c r="R139" s="36" t="e">
        <f>VLOOKUP(CONCATENATE($A139,R$1),'Session 8.2.4 PID and Services'!$B$2:$C$1284,2,FALSE)</f>
        <v>#N/A</v>
      </c>
      <c r="S139" s="36" t="e">
        <f>VLOOKUP(CONCATENATE($A139,S$1),'Session 8.2.4 PID and Services'!$B$2:$C$1284,2,FALSE)</f>
        <v>#N/A</v>
      </c>
      <c r="T139" s="36" t="e">
        <f>VLOOKUP(CONCATENATE($A139,T$1),'Session 8.2.4 PID and Services'!$B$2:$C$1284,2,FALSE)</f>
        <v>#N/A</v>
      </c>
      <c r="U139" s="36" t="e">
        <f>VLOOKUP(CONCATENATE($A139,U$1),'Session 8.2.4 PID and Services'!$B$2:$C$1284,2,FALSE)</f>
        <v>#N/A</v>
      </c>
    </row>
    <row r="140" spans="1:21" x14ac:dyDescent="0.25">
      <c r="A140" s="36">
        <v>1695022</v>
      </c>
      <c r="B140" s="36" t="e">
        <f>VLOOKUP(CONCATENATE($A140,B$1),'Session 8.2.4 PID and Services'!$B$2:$C$1284,2,FALSE)</f>
        <v>#N/A</v>
      </c>
      <c r="C140" s="36" t="e">
        <f>VLOOKUP(CONCATENATE($A140,C$1),'Session 8.2.4 PID and Services'!$B$2:$C$1284,2,FALSE)</f>
        <v>#N/A</v>
      </c>
      <c r="D140" s="36" t="e">
        <f>VLOOKUP(CONCATENATE($A140,D$1),'Session 8.2.4 PID and Services'!$B$2:$C$1284,2,FALSE)</f>
        <v>#N/A</v>
      </c>
      <c r="E140" s="36" t="str">
        <f>VLOOKUP(CONCATENATE($A140,E$1),'Session 8.2.4 PID and Services'!$B$2:$C$1284,2,FALSE)</f>
        <v>Vitamin D3</v>
      </c>
      <c r="F140" s="36" t="str">
        <f>VLOOKUP(CONCATENATE($A140,F$1),'Session 8.2.4 PID and Services'!$B$2:$C$1284,2,FALSE)</f>
        <v>Vitamin C</v>
      </c>
      <c r="G140" s="36" t="e">
        <f>VLOOKUP(CONCATENATE($A140,G$1),'Session 8.2.4 PID and Services'!$B$2:$C$1284,2,FALSE)</f>
        <v>#N/A</v>
      </c>
      <c r="H140" s="36" t="str">
        <f>VLOOKUP(CONCATENATE($A140,H$1),'Session 8.2.4 PID and Services'!$B$2:$C$1284,2,FALSE)</f>
        <v>Vitamin B</v>
      </c>
      <c r="I140" s="36" t="e">
        <f>VLOOKUP(CONCATENATE($A140,I$1),'Session 8.2.4 PID and Services'!$B$2:$C$1284,2,FALSE)</f>
        <v>#N/A</v>
      </c>
      <c r="J140" s="36" t="e">
        <f>VLOOKUP(CONCATENATE($A140,J$1),'Session 8.2.4 PID and Services'!$B$2:$C$1284,2,FALSE)</f>
        <v>#N/A</v>
      </c>
      <c r="K140" s="36" t="str">
        <f>VLOOKUP(CONCATENATE($A140,K$1),'Session 8.2.4 PID and Services'!$B$2:$C$1284,2,FALSE)</f>
        <v>MethylPrednisolone Sodium Succinate</v>
      </c>
      <c r="L140" s="36" t="str">
        <f>VLOOKUP(CONCATENATE($A140,L$1),'Session 8.2.4 PID and Services'!$B$2:$C$1284,2,FALSE)</f>
        <v>Remdesivir</v>
      </c>
      <c r="M140" s="36" t="e">
        <f>VLOOKUP(CONCATENATE($A140,M$1),'Session 8.2.4 PID and Services'!$B$2:$C$1284,2,FALSE)</f>
        <v>#N/A</v>
      </c>
      <c r="N140" s="36" t="e">
        <f>VLOOKUP(CONCATENATE($A140,N$1),'Session 8.2.4 PID and Services'!$B$2:$C$1284,2,FALSE)</f>
        <v>#N/A</v>
      </c>
      <c r="O140" s="36" t="e">
        <f>VLOOKUP(CONCATENATE($A140,O$1),'Session 8.2.4 PID and Services'!$B$2:$C$1284,2,FALSE)</f>
        <v>#N/A</v>
      </c>
      <c r="P140" s="36" t="e">
        <f>VLOOKUP(CONCATENATE($A140,P$1),'Session 8.2.4 PID and Services'!$B$2:$C$1284,2,FALSE)</f>
        <v>#N/A</v>
      </c>
      <c r="Q140" s="36" t="e">
        <f>VLOOKUP(CONCATENATE($A140,Q$1),'Session 8.2.4 PID and Services'!$B$2:$C$1284,2,FALSE)</f>
        <v>#N/A</v>
      </c>
      <c r="R140" s="36" t="e">
        <f>VLOOKUP(CONCATENATE($A140,R$1),'Session 8.2.4 PID and Services'!$B$2:$C$1284,2,FALSE)</f>
        <v>#N/A</v>
      </c>
      <c r="S140" s="36" t="e">
        <f>VLOOKUP(CONCATENATE($A140,S$1),'Session 8.2.4 PID and Services'!$B$2:$C$1284,2,FALSE)</f>
        <v>#N/A</v>
      </c>
      <c r="T140" s="36" t="e">
        <f>VLOOKUP(CONCATENATE($A140,T$1),'Session 8.2.4 PID and Services'!$B$2:$C$1284,2,FALSE)</f>
        <v>#N/A</v>
      </c>
      <c r="U140" s="36" t="e">
        <f>VLOOKUP(CONCATENATE($A140,U$1),'Session 8.2.4 PID and Services'!$B$2:$C$1284,2,FALSE)</f>
        <v>#N/A</v>
      </c>
    </row>
    <row r="141" spans="1:21" x14ac:dyDescent="0.25">
      <c r="A141" s="36">
        <v>1699622</v>
      </c>
      <c r="B141" s="36" t="e">
        <f>VLOOKUP(CONCATENATE($A141,B$1),'Session 8.2.4 PID and Services'!$B$2:$C$1284,2,FALSE)</f>
        <v>#N/A</v>
      </c>
      <c r="C141" s="36" t="e">
        <f>VLOOKUP(CONCATENATE($A141,C$1),'Session 8.2.4 PID and Services'!$B$2:$C$1284,2,FALSE)</f>
        <v>#N/A</v>
      </c>
      <c r="D141" s="36" t="e">
        <f>VLOOKUP(CONCATENATE($A141,D$1),'Session 8.2.4 PID and Services'!$B$2:$C$1284,2,FALSE)</f>
        <v>#N/A</v>
      </c>
      <c r="E141" s="36" t="str">
        <f>VLOOKUP(CONCATENATE($A141,E$1),'Session 8.2.4 PID and Services'!$B$2:$C$1284,2,FALSE)</f>
        <v>Vitamin D3</v>
      </c>
      <c r="F141" s="36" t="str">
        <f>VLOOKUP(CONCATENATE($A141,F$1),'Session 8.2.4 PID and Services'!$B$2:$C$1284,2,FALSE)</f>
        <v>Vitamin C</v>
      </c>
      <c r="G141" s="36" t="e">
        <f>VLOOKUP(CONCATENATE($A141,G$1),'Session 8.2.4 PID and Services'!$B$2:$C$1284,2,FALSE)</f>
        <v>#N/A</v>
      </c>
      <c r="H141" s="36" t="str">
        <f>VLOOKUP(CONCATENATE($A141,H$1),'Session 8.2.4 PID and Services'!$B$2:$C$1284,2,FALSE)</f>
        <v>Vitamin B</v>
      </c>
      <c r="I141" s="36" t="e">
        <f>VLOOKUP(CONCATENATE($A141,I$1),'Session 8.2.4 PID and Services'!$B$2:$C$1284,2,FALSE)</f>
        <v>#N/A</v>
      </c>
      <c r="J141" s="36" t="e">
        <f>VLOOKUP(CONCATENATE($A141,J$1),'Session 8.2.4 PID and Services'!$B$2:$C$1284,2,FALSE)</f>
        <v>#N/A</v>
      </c>
      <c r="K141" s="36" t="str">
        <f>VLOOKUP(CONCATENATE($A141,K$1),'Session 8.2.4 PID and Services'!$B$2:$C$1284,2,FALSE)</f>
        <v>MethylPrednisolone Sodium Succinate</v>
      </c>
      <c r="L141" s="36" t="str">
        <f>VLOOKUP(CONCATENATE($A141,L$1),'Session 8.2.4 PID and Services'!$B$2:$C$1284,2,FALSE)</f>
        <v>Remdesivir</v>
      </c>
      <c r="M141" s="36" t="e">
        <f>VLOOKUP(CONCATENATE($A141,M$1),'Session 8.2.4 PID and Services'!$B$2:$C$1284,2,FALSE)</f>
        <v>#N/A</v>
      </c>
      <c r="N141" s="36" t="e">
        <f>VLOOKUP(CONCATENATE($A141,N$1),'Session 8.2.4 PID and Services'!$B$2:$C$1284,2,FALSE)</f>
        <v>#N/A</v>
      </c>
      <c r="O141" s="36" t="e">
        <f>VLOOKUP(CONCATENATE($A141,O$1),'Session 8.2.4 PID and Services'!$B$2:$C$1284,2,FALSE)</f>
        <v>#N/A</v>
      </c>
      <c r="P141" s="36" t="e">
        <f>VLOOKUP(CONCATENATE($A141,P$1),'Session 8.2.4 PID and Services'!$B$2:$C$1284,2,FALSE)</f>
        <v>#N/A</v>
      </c>
      <c r="Q141" s="36" t="e">
        <f>VLOOKUP(CONCATENATE($A141,Q$1),'Session 8.2.4 PID and Services'!$B$2:$C$1284,2,FALSE)</f>
        <v>#N/A</v>
      </c>
      <c r="R141" s="36" t="e">
        <f>VLOOKUP(CONCATENATE($A141,R$1),'Session 8.2.4 PID and Services'!$B$2:$C$1284,2,FALSE)</f>
        <v>#N/A</v>
      </c>
      <c r="S141" s="36" t="e">
        <f>VLOOKUP(CONCATENATE($A141,S$1),'Session 8.2.4 PID and Services'!$B$2:$C$1284,2,FALSE)</f>
        <v>#N/A</v>
      </c>
      <c r="T141" s="36" t="e">
        <f>VLOOKUP(CONCATENATE($A141,T$1),'Session 8.2.4 PID and Services'!$B$2:$C$1284,2,FALSE)</f>
        <v>#N/A</v>
      </c>
      <c r="U141" s="36" t="e">
        <f>VLOOKUP(CONCATENATE($A141,U$1),'Session 8.2.4 PID and Services'!$B$2:$C$1284,2,FALSE)</f>
        <v>#N/A</v>
      </c>
    </row>
    <row r="142" spans="1:21" x14ac:dyDescent="0.25">
      <c r="A142" s="36">
        <v>1713417</v>
      </c>
      <c r="B142" s="36" t="str">
        <f>VLOOKUP(CONCATENATE($A142,B$1),'Session 8.2.4 PID and Services'!$B$2:$C$1284,2,FALSE)</f>
        <v>Ventilator</v>
      </c>
      <c r="C142" s="36" t="e">
        <f>VLOOKUP(CONCATENATE($A142,C$1),'Session 8.2.4 PID and Services'!$B$2:$C$1284,2,FALSE)</f>
        <v>#N/A</v>
      </c>
      <c r="D142" s="36" t="str">
        <f>VLOOKUP(CONCATENATE($A142,D$1),'Session 8.2.4 PID and Services'!$B$2:$C$1284,2,FALSE)</f>
        <v>Dialysis</v>
      </c>
      <c r="E142" s="36" t="e">
        <f>VLOOKUP(CONCATENATE($A142,E$1),'Session 8.2.4 PID and Services'!$B$2:$C$1284,2,FALSE)</f>
        <v>#N/A</v>
      </c>
      <c r="F142" s="36" t="e">
        <f>VLOOKUP(CONCATENATE($A142,F$1),'Session 8.2.4 PID and Services'!$B$2:$C$1284,2,FALSE)</f>
        <v>#N/A</v>
      </c>
      <c r="G142" s="36" t="e">
        <f>VLOOKUP(CONCATENATE($A142,G$1),'Session 8.2.4 PID and Services'!$B$2:$C$1284,2,FALSE)</f>
        <v>#N/A</v>
      </c>
      <c r="H142" s="36" t="e">
        <f>VLOOKUP(CONCATENATE($A142,H$1),'Session 8.2.4 PID and Services'!$B$2:$C$1284,2,FALSE)</f>
        <v>#N/A</v>
      </c>
      <c r="I142" s="36" t="e">
        <f>VLOOKUP(CONCATENATE($A142,I$1),'Session 8.2.4 PID and Services'!$B$2:$C$1284,2,FALSE)</f>
        <v>#N/A</v>
      </c>
      <c r="J142" s="36" t="e">
        <f>VLOOKUP(CONCATENATE($A142,J$1),'Session 8.2.4 PID and Services'!$B$2:$C$1284,2,FALSE)</f>
        <v>#N/A</v>
      </c>
      <c r="K142" s="36" t="e">
        <f>VLOOKUP(CONCATENATE($A142,K$1),'Session 8.2.4 PID and Services'!$B$2:$C$1284,2,FALSE)</f>
        <v>#N/A</v>
      </c>
      <c r="L142" s="36" t="e">
        <f>VLOOKUP(CONCATENATE($A142,L$1),'Session 8.2.4 PID and Services'!$B$2:$C$1284,2,FALSE)</f>
        <v>#N/A</v>
      </c>
      <c r="M142" s="36" t="e">
        <f>VLOOKUP(CONCATENATE($A142,M$1),'Session 8.2.4 PID and Services'!$B$2:$C$1284,2,FALSE)</f>
        <v>#N/A</v>
      </c>
      <c r="N142" s="36" t="e">
        <f>VLOOKUP(CONCATENATE($A142,N$1),'Session 8.2.4 PID and Services'!$B$2:$C$1284,2,FALSE)</f>
        <v>#N/A</v>
      </c>
      <c r="O142" s="36" t="e">
        <f>VLOOKUP(CONCATENATE($A142,O$1),'Session 8.2.4 PID and Services'!$B$2:$C$1284,2,FALSE)</f>
        <v>#N/A</v>
      </c>
      <c r="P142" s="36" t="e">
        <f>VLOOKUP(CONCATENATE($A142,P$1),'Session 8.2.4 PID and Services'!$B$2:$C$1284,2,FALSE)</f>
        <v>#N/A</v>
      </c>
      <c r="Q142" s="36" t="e">
        <f>VLOOKUP(CONCATENATE($A142,Q$1),'Session 8.2.4 PID and Services'!$B$2:$C$1284,2,FALSE)</f>
        <v>#N/A</v>
      </c>
      <c r="R142" s="36" t="e">
        <f>VLOOKUP(CONCATENATE($A142,R$1),'Session 8.2.4 PID and Services'!$B$2:$C$1284,2,FALSE)</f>
        <v>#N/A</v>
      </c>
      <c r="S142" s="36" t="e">
        <f>VLOOKUP(CONCATENATE($A142,S$1),'Session 8.2.4 PID and Services'!$B$2:$C$1284,2,FALSE)</f>
        <v>#N/A</v>
      </c>
      <c r="T142" s="36" t="e">
        <f>VLOOKUP(CONCATENATE($A142,T$1),'Session 8.2.4 PID and Services'!$B$2:$C$1284,2,FALSE)</f>
        <v>#N/A</v>
      </c>
      <c r="U142" s="36" t="e">
        <f>VLOOKUP(CONCATENATE($A142,U$1),'Session 8.2.4 PID and Services'!$B$2:$C$1284,2,FALSE)</f>
        <v>#N/A</v>
      </c>
    </row>
    <row r="143" spans="1:21" x14ac:dyDescent="0.25">
      <c r="A143" s="36">
        <v>1728132</v>
      </c>
      <c r="B143" s="36" t="e">
        <f>VLOOKUP(CONCATENATE($A143,B$1),'Session 8.2.4 PID and Services'!$B$2:$C$1284,2,FALSE)</f>
        <v>#N/A</v>
      </c>
      <c r="C143" s="36" t="e">
        <f>VLOOKUP(CONCATENATE($A143,C$1),'Session 8.2.4 PID and Services'!$B$2:$C$1284,2,FALSE)</f>
        <v>#N/A</v>
      </c>
      <c r="D143" s="36" t="e">
        <f>VLOOKUP(CONCATENATE($A143,D$1),'Session 8.2.4 PID and Services'!$B$2:$C$1284,2,FALSE)</f>
        <v>#N/A</v>
      </c>
      <c r="E143" s="36" t="str">
        <f>VLOOKUP(CONCATENATE($A143,E$1),'Session 8.2.4 PID and Services'!$B$2:$C$1284,2,FALSE)</f>
        <v>Vitamin D3</v>
      </c>
      <c r="F143" s="36" t="str">
        <f>VLOOKUP(CONCATENATE($A143,F$1),'Session 8.2.4 PID and Services'!$B$2:$C$1284,2,FALSE)</f>
        <v>Vitamin C</v>
      </c>
      <c r="G143" s="36" t="e">
        <f>VLOOKUP(CONCATENATE($A143,G$1),'Session 8.2.4 PID and Services'!$B$2:$C$1284,2,FALSE)</f>
        <v>#N/A</v>
      </c>
      <c r="H143" s="36" t="str">
        <f>VLOOKUP(CONCATENATE($A143,H$1),'Session 8.2.4 PID and Services'!$B$2:$C$1284,2,FALSE)</f>
        <v>Vitamin B</v>
      </c>
      <c r="I143" s="36" t="e">
        <f>VLOOKUP(CONCATENATE($A143,I$1),'Session 8.2.4 PID and Services'!$B$2:$C$1284,2,FALSE)</f>
        <v>#N/A</v>
      </c>
      <c r="J143" s="36" t="e">
        <f>VLOOKUP(CONCATENATE($A143,J$1),'Session 8.2.4 PID and Services'!$B$2:$C$1284,2,FALSE)</f>
        <v>#N/A</v>
      </c>
      <c r="K143" s="36" t="e">
        <f>VLOOKUP(CONCATENATE($A143,K$1),'Session 8.2.4 PID and Services'!$B$2:$C$1284,2,FALSE)</f>
        <v>#N/A</v>
      </c>
      <c r="L143" s="36" t="e">
        <f>VLOOKUP(CONCATENATE($A143,L$1),'Session 8.2.4 PID and Services'!$B$2:$C$1284,2,FALSE)</f>
        <v>#N/A</v>
      </c>
      <c r="M143" s="36" t="e">
        <f>VLOOKUP(CONCATENATE($A143,M$1),'Session 8.2.4 PID and Services'!$B$2:$C$1284,2,FALSE)</f>
        <v>#N/A</v>
      </c>
      <c r="N143" s="36" t="str">
        <f>VLOOKUP(CONCATENATE($A143,N$1),'Session 8.2.4 PID and Services'!$B$2:$C$1284,2,FALSE)</f>
        <v>Methylprednisolone Acetate</v>
      </c>
      <c r="O143" s="36" t="str">
        <f>VLOOKUP(CONCATENATE($A143,O$1),'Session 8.2.4 PID and Services'!$B$2:$C$1284,2,FALSE)</f>
        <v>Favipiravir</v>
      </c>
      <c r="P143" s="36" t="e">
        <f>VLOOKUP(CONCATENATE($A143,P$1),'Session 8.2.4 PID and Services'!$B$2:$C$1284,2,FALSE)</f>
        <v>#N/A</v>
      </c>
      <c r="Q143" s="36" t="e">
        <f>VLOOKUP(CONCATENATE($A143,Q$1),'Session 8.2.4 PID and Services'!$B$2:$C$1284,2,FALSE)</f>
        <v>#N/A</v>
      </c>
      <c r="R143" s="36" t="str">
        <f>VLOOKUP(CONCATENATE($A143,R$1),'Session 8.2.4 PID and Services'!$B$2:$C$1284,2,FALSE)</f>
        <v>Azithromycin</v>
      </c>
      <c r="S143" s="36" t="e">
        <f>VLOOKUP(CONCATENATE($A143,S$1),'Session 8.2.4 PID and Services'!$B$2:$C$1284,2,FALSE)</f>
        <v>#N/A</v>
      </c>
      <c r="T143" s="36" t="e">
        <f>VLOOKUP(CONCATENATE($A143,T$1),'Session 8.2.4 PID and Services'!$B$2:$C$1284,2,FALSE)</f>
        <v>#N/A</v>
      </c>
      <c r="U143" s="36" t="e">
        <f>VLOOKUP(CONCATENATE($A143,U$1),'Session 8.2.4 PID and Services'!$B$2:$C$1284,2,FALSE)</f>
        <v>#N/A</v>
      </c>
    </row>
    <row r="144" spans="1:21" x14ac:dyDescent="0.25">
      <c r="A144" s="36">
        <v>1740276</v>
      </c>
      <c r="B144" s="36" t="str">
        <f>VLOOKUP(CONCATENATE($A144,B$1),'Session 8.2.4 PID and Services'!$B$2:$C$1284,2,FALSE)</f>
        <v>Ventilator</v>
      </c>
      <c r="C144" s="36" t="e">
        <f>VLOOKUP(CONCATENATE($A144,C$1),'Session 8.2.4 PID and Services'!$B$2:$C$1284,2,FALSE)</f>
        <v>#N/A</v>
      </c>
      <c r="D144" s="36" t="e">
        <f>VLOOKUP(CONCATENATE($A144,D$1),'Session 8.2.4 PID and Services'!$B$2:$C$1284,2,FALSE)</f>
        <v>#N/A</v>
      </c>
      <c r="E144" s="36" t="e">
        <f>VLOOKUP(CONCATENATE($A144,E$1),'Session 8.2.4 PID and Services'!$B$2:$C$1284,2,FALSE)</f>
        <v>#N/A</v>
      </c>
      <c r="F144" s="36" t="e">
        <f>VLOOKUP(CONCATENATE($A144,F$1),'Session 8.2.4 PID and Services'!$B$2:$C$1284,2,FALSE)</f>
        <v>#N/A</v>
      </c>
      <c r="G144" s="36" t="str">
        <f>VLOOKUP(CONCATENATE($A144,G$1),'Session 8.2.4 PID and Services'!$B$2:$C$1284,2,FALSE)</f>
        <v>Ulinastatin</v>
      </c>
      <c r="H144" s="36" t="str">
        <f>VLOOKUP(CONCATENATE($A144,H$1),'Session 8.2.4 PID and Services'!$B$2:$C$1284,2,FALSE)</f>
        <v>Vitamin B</v>
      </c>
      <c r="I144" s="36" t="str">
        <f>VLOOKUP(CONCATENATE($A144,I$1),'Session 8.2.4 PID and Services'!$B$2:$C$1284,2,FALSE)</f>
        <v>High Flow Nasal Catheter</v>
      </c>
      <c r="J144" s="36" t="e">
        <f>VLOOKUP(CONCATENATE($A144,J$1),'Session 8.2.4 PID and Services'!$B$2:$C$1284,2,FALSE)</f>
        <v>#N/A</v>
      </c>
      <c r="K144" s="36" t="str">
        <f>VLOOKUP(CONCATENATE($A144,K$1),'Session 8.2.4 PID and Services'!$B$2:$C$1284,2,FALSE)</f>
        <v>MethylPrednisolone Sodium Succinate</v>
      </c>
      <c r="L144" s="36" t="e">
        <f>VLOOKUP(CONCATENATE($A144,L$1),'Session 8.2.4 PID and Services'!$B$2:$C$1284,2,FALSE)</f>
        <v>#N/A</v>
      </c>
      <c r="M144" s="36" t="e">
        <f>VLOOKUP(CONCATENATE($A144,M$1),'Session 8.2.4 PID and Services'!$B$2:$C$1284,2,FALSE)</f>
        <v>#N/A</v>
      </c>
      <c r="N144" s="36" t="e">
        <f>VLOOKUP(CONCATENATE($A144,N$1),'Session 8.2.4 PID and Services'!$B$2:$C$1284,2,FALSE)</f>
        <v>#N/A</v>
      </c>
      <c r="O144" s="36" t="e">
        <f>VLOOKUP(CONCATENATE($A144,O$1),'Session 8.2.4 PID and Services'!$B$2:$C$1284,2,FALSE)</f>
        <v>#N/A</v>
      </c>
      <c r="P144" s="36" t="e">
        <f>VLOOKUP(CONCATENATE($A144,P$1),'Session 8.2.4 PID and Services'!$B$2:$C$1284,2,FALSE)</f>
        <v>#N/A</v>
      </c>
      <c r="Q144" s="36" t="e">
        <f>VLOOKUP(CONCATENATE($A144,Q$1),'Session 8.2.4 PID and Services'!$B$2:$C$1284,2,FALSE)</f>
        <v>#N/A</v>
      </c>
      <c r="R144" s="36" t="str">
        <f>VLOOKUP(CONCATENATE($A144,R$1),'Session 8.2.4 PID and Services'!$B$2:$C$1284,2,FALSE)</f>
        <v>Azithromycin</v>
      </c>
      <c r="S144" s="36" t="e">
        <f>VLOOKUP(CONCATENATE($A144,S$1),'Session 8.2.4 PID and Services'!$B$2:$C$1284,2,FALSE)</f>
        <v>#N/A</v>
      </c>
      <c r="T144" s="36" t="e">
        <f>VLOOKUP(CONCATENATE($A144,T$1),'Session 8.2.4 PID and Services'!$B$2:$C$1284,2,FALSE)</f>
        <v>#N/A</v>
      </c>
      <c r="U144" s="36" t="e">
        <f>VLOOKUP(CONCATENATE($A144,U$1),'Session 8.2.4 PID and Services'!$B$2:$C$1284,2,FALSE)</f>
        <v>#N/A</v>
      </c>
    </row>
    <row r="145" spans="1:21" x14ac:dyDescent="0.25">
      <c r="A145" s="36">
        <v>1741568</v>
      </c>
      <c r="B145" s="36" t="e">
        <f>VLOOKUP(CONCATENATE($A145,B$1),'Session 8.2.4 PID and Services'!$B$2:$C$1284,2,FALSE)</f>
        <v>#N/A</v>
      </c>
      <c r="C145" s="36" t="e">
        <f>VLOOKUP(CONCATENATE($A145,C$1),'Session 8.2.4 PID and Services'!$B$2:$C$1284,2,FALSE)</f>
        <v>#N/A</v>
      </c>
      <c r="D145" s="36" t="e">
        <f>VLOOKUP(CONCATENATE($A145,D$1),'Session 8.2.4 PID and Services'!$B$2:$C$1284,2,FALSE)</f>
        <v>#N/A</v>
      </c>
      <c r="E145" s="36" t="str">
        <f>VLOOKUP(CONCATENATE($A145,E$1),'Session 8.2.4 PID and Services'!$B$2:$C$1284,2,FALSE)</f>
        <v>Vitamin D3</v>
      </c>
      <c r="F145" s="36" t="str">
        <f>VLOOKUP(CONCATENATE($A145,F$1),'Session 8.2.4 PID and Services'!$B$2:$C$1284,2,FALSE)</f>
        <v>Vitamin C</v>
      </c>
      <c r="G145" s="36" t="e">
        <f>VLOOKUP(CONCATENATE($A145,G$1),'Session 8.2.4 PID and Services'!$B$2:$C$1284,2,FALSE)</f>
        <v>#N/A</v>
      </c>
      <c r="H145" s="36" t="str">
        <f>VLOOKUP(CONCATENATE($A145,H$1),'Session 8.2.4 PID and Services'!$B$2:$C$1284,2,FALSE)</f>
        <v>Vitamin B</v>
      </c>
      <c r="I145" s="36" t="e">
        <f>VLOOKUP(CONCATENATE($A145,I$1),'Session 8.2.4 PID and Services'!$B$2:$C$1284,2,FALSE)</f>
        <v>#N/A</v>
      </c>
      <c r="J145" s="36" t="e">
        <f>VLOOKUP(CONCATENATE($A145,J$1),'Session 8.2.4 PID and Services'!$B$2:$C$1284,2,FALSE)</f>
        <v>#N/A</v>
      </c>
      <c r="K145" s="36" t="e">
        <f>VLOOKUP(CONCATENATE($A145,K$1),'Session 8.2.4 PID and Services'!$B$2:$C$1284,2,FALSE)</f>
        <v>#N/A</v>
      </c>
      <c r="L145" s="36" t="e">
        <f>VLOOKUP(CONCATENATE($A145,L$1),'Session 8.2.4 PID and Services'!$B$2:$C$1284,2,FALSE)</f>
        <v>#N/A</v>
      </c>
      <c r="M145" s="36" t="e">
        <f>VLOOKUP(CONCATENATE($A145,M$1),'Session 8.2.4 PID and Services'!$B$2:$C$1284,2,FALSE)</f>
        <v>#N/A</v>
      </c>
      <c r="N145" s="36" t="e">
        <f>VLOOKUP(CONCATENATE($A145,N$1),'Session 8.2.4 PID and Services'!$B$2:$C$1284,2,FALSE)</f>
        <v>#N/A</v>
      </c>
      <c r="O145" s="36" t="e">
        <f>VLOOKUP(CONCATENATE($A145,O$1),'Session 8.2.4 PID and Services'!$B$2:$C$1284,2,FALSE)</f>
        <v>#N/A</v>
      </c>
      <c r="P145" s="36" t="e">
        <f>VLOOKUP(CONCATENATE($A145,P$1),'Session 8.2.4 PID and Services'!$B$2:$C$1284,2,FALSE)</f>
        <v>#N/A</v>
      </c>
      <c r="Q145" s="36" t="str">
        <f>VLOOKUP(CONCATENATE($A145,Q$1),'Session 8.2.4 PID and Services'!$B$2:$C$1284,2,FALSE)</f>
        <v>Ivermectin</v>
      </c>
      <c r="R145" s="36" t="e">
        <f>VLOOKUP(CONCATENATE($A145,R$1),'Session 8.2.4 PID and Services'!$B$2:$C$1284,2,FALSE)</f>
        <v>#N/A</v>
      </c>
      <c r="S145" s="36" t="e">
        <f>VLOOKUP(CONCATENATE($A145,S$1),'Session 8.2.4 PID and Services'!$B$2:$C$1284,2,FALSE)</f>
        <v>#N/A</v>
      </c>
      <c r="T145" s="36" t="e">
        <f>VLOOKUP(CONCATENATE($A145,T$1),'Session 8.2.4 PID and Services'!$B$2:$C$1284,2,FALSE)</f>
        <v>#N/A</v>
      </c>
      <c r="U145" s="36" t="e">
        <f>VLOOKUP(CONCATENATE($A145,U$1),'Session 8.2.4 PID and Services'!$B$2:$C$1284,2,FALSE)</f>
        <v>#N/A</v>
      </c>
    </row>
    <row r="146" spans="1:21" x14ac:dyDescent="0.25">
      <c r="A146" s="36">
        <v>1742418</v>
      </c>
      <c r="B146" s="36" t="e">
        <f>VLOOKUP(CONCATENATE($A146,B$1),'Session 8.2.4 PID and Services'!$B$2:$C$1284,2,FALSE)</f>
        <v>#N/A</v>
      </c>
      <c r="C146" s="36" t="e">
        <f>VLOOKUP(CONCATENATE($A146,C$1),'Session 8.2.4 PID and Services'!$B$2:$C$1284,2,FALSE)</f>
        <v>#N/A</v>
      </c>
      <c r="D146" s="36" t="e">
        <f>VLOOKUP(CONCATENATE($A146,D$1),'Session 8.2.4 PID and Services'!$B$2:$C$1284,2,FALSE)</f>
        <v>#N/A</v>
      </c>
      <c r="E146" s="36" t="str">
        <f>VLOOKUP(CONCATENATE($A146,E$1),'Session 8.2.4 PID and Services'!$B$2:$C$1284,2,FALSE)</f>
        <v>Vitamin D3</v>
      </c>
      <c r="F146" s="36" t="str">
        <f>VLOOKUP(CONCATENATE($A146,F$1),'Session 8.2.4 PID and Services'!$B$2:$C$1284,2,FALSE)</f>
        <v>Vitamin C</v>
      </c>
      <c r="G146" s="36" t="e">
        <f>VLOOKUP(CONCATENATE($A146,G$1),'Session 8.2.4 PID and Services'!$B$2:$C$1284,2,FALSE)</f>
        <v>#N/A</v>
      </c>
      <c r="H146" s="36" t="str">
        <f>VLOOKUP(CONCATENATE($A146,H$1),'Session 8.2.4 PID and Services'!$B$2:$C$1284,2,FALSE)</f>
        <v>Vitamin B</v>
      </c>
      <c r="I146" s="36" t="e">
        <f>VLOOKUP(CONCATENATE($A146,I$1),'Session 8.2.4 PID and Services'!$B$2:$C$1284,2,FALSE)</f>
        <v>#N/A</v>
      </c>
      <c r="J146" s="36" t="e">
        <f>VLOOKUP(CONCATENATE($A146,J$1),'Session 8.2.4 PID and Services'!$B$2:$C$1284,2,FALSE)</f>
        <v>#N/A</v>
      </c>
      <c r="K146" s="36" t="str">
        <f>VLOOKUP(CONCATENATE($A146,K$1),'Session 8.2.4 PID and Services'!$B$2:$C$1284,2,FALSE)</f>
        <v>MethylPrednisolone Sodium Succinate</v>
      </c>
      <c r="L146" s="36" t="e">
        <f>VLOOKUP(CONCATENATE($A146,L$1),'Session 8.2.4 PID and Services'!$B$2:$C$1284,2,FALSE)</f>
        <v>#N/A</v>
      </c>
      <c r="M146" s="36" t="e">
        <f>VLOOKUP(CONCATENATE($A146,M$1),'Session 8.2.4 PID and Services'!$B$2:$C$1284,2,FALSE)</f>
        <v>#N/A</v>
      </c>
      <c r="N146" s="36" t="e">
        <f>VLOOKUP(CONCATENATE($A146,N$1),'Session 8.2.4 PID and Services'!$B$2:$C$1284,2,FALSE)</f>
        <v>#N/A</v>
      </c>
      <c r="O146" s="36" t="str">
        <f>VLOOKUP(CONCATENATE($A146,O$1),'Session 8.2.4 PID and Services'!$B$2:$C$1284,2,FALSE)</f>
        <v>Favipiravir</v>
      </c>
      <c r="P146" s="36" t="e">
        <f>VLOOKUP(CONCATENATE($A146,P$1),'Session 8.2.4 PID and Services'!$B$2:$C$1284,2,FALSE)</f>
        <v>#N/A</v>
      </c>
      <c r="Q146" s="36" t="e">
        <f>VLOOKUP(CONCATENATE($A146,Q$1),'Session 8.2.4 PID and Services'!$B$2:$C$1284,2,FALSE)</f>
        <v>#N/A</v>
      </c>
      <c r="R146" s="36" t="e">
        <f>VLOOKUP(CONCATENATE($A146,R$1),'Session 8.2.4 PID and Services'!$B$2:$C$1284,2,FALSE)</f>
        <v>#N/A</v>
      </c>
      <c r="S146" s="36" t="e">
        <f>VLOOKUP(CONCATENATE($A146,S$1),'Session 8.2.4 PID and Services'!$B$2:$C$1284,2,FALSE)</f>
        <v>#N/A</v>
      </c>
      <c r="T146" s="36" t="e">
        <f>VLOOKUP(CONCATENATE($A146,T$1),'Session 8.2.4 PID and Services'!$B$2:$C$1284,2,FALSE)</f>
        <v>#N/A</v>
      </c>
      <c r="U146" s="36" t="e">
        <f>VLOOKUP(CONCATENATE($A146,U$1),'Session 8.2.4 PID and Services'!$B$2:$C$1284,2,FALSE)</f>
        <v>#N/A</v>
      </c>
    </row>
    <row r="147" spans="1:21" x14ac:dyDescent="0.25">
      <c r="A147" s="36">
        <v>1753654</v>
      </c>
      <c r="B147" s="36" t="str">
        <f>VLOOKUP(CONCATENATE($A147,B$1),'Session 8.2.4 PID and Services'!$B$2:$C$1284,2,FALSE)</f>
        <v>Ventilator</v>
      </c>
      <c r="C147" s="36" t="e">
        <f>VLOOKUP(CONCATENATE($A147,C$1),'Session 8.2.4 PID and Services'!$B$2:$C$1284,2,FALSE)</f>
        <v>#N/A</v>
      </c>
      <c r="D147" s="36" t="e">
        <f>VLOOKUP(CONCATENATE($A147,D$1),'Session 8.2.4 PID and Services'!$B$2:$C$1284,2,FALSE)</f>
        <v>#N/A</v>
      </c>
      <c r="E147" s="36" t="e">
        <f>VLOOKUP(CONCATENATE($A147,E$1),'Session 8.2.4 PID and Services'!$B$2:$C$1284,2,FALSE)</f>
        <v>#N/A</v>
      </c>
      <c r="F147" s="36" t="e">
        <f>VLOOKUP(CONCATENATE($A147,F$1),'Session 8.2.4 PID and Services'!$B$2:$C$1284,2,FALSE)</f>
        <v>#N/A</v>
      </c>
      <c r="G147" s="36" t="e">
        <f>VLOOKUP(CONCATENATE($A147,G$1),'Session 8.2.4 PID and Services'!$B$2:$C$1284,2,FALSE)</f>
        <v>#N/A</v>
      </c>
      <c r="H147" s="36" t="e">
        <f>VLOOKUP(CONCATENATE($A147,H$1),'Session 8.2.4 PID and Services'!$B$2:$C$1284,2,FALSE)</f>
        <v>#N/A</v>
      </c>
      <c r="I147" s="36" t="e">
        <f>VLOOKUP(CONCATENATE($A147,I$1),'Session 8.2.4 PID and Services'!$B$2:$C$1284,2,FALSE)</f>
        <v>#N/A</v>
      </c>
      <c r="J147" s="36" t="e">
        <f>VLOOKUP(CONCATENATE($A147,J$1),'Session 8.2.4 PID and Services'!$B$2:$C$1284,2,FALSE)</f>
        <v>#N/A</v>
      </c>
      <c r="K147" s="36" t="e">
        <f>VLOOKUP(CONCATENATE($A147,K$1),'Session 8.2.4 PID and Services'!$B$2:$C$1284,2,FALSE)</f>
        <v>#N/A</v>
      </c>
      <c r="L147" s="36" t="e">
        <f>VLOOKUP(CONCATENATE($A147,L$1),'Session 8.2.4 PID and Services'!$B$2:$C$1284,2,FALSE)</f>
        <v>#N/A</v>
      </c>
      <c r="M147" s="36" t="e">
        <f>VLOOKUP(CONCATENATE($A147,M$1),'Session 8.2.4 PID and Services'!$B$2:$C$1284,2,FALSE)</f>
        <v>#N/A</v>
      </c>
      <c r="N147" s="36" t="e">
        <f>VLOOKUP(CONCATENATE($A147,N$1),'Session 8.2.4 PID and Services'!$B$2:$C$1284,2,FALSE)</f>
        <v>#N/A</v>
      </c>
      <c r="O147" s="36" t="e">
        <f>VLOOKUP(CONCATENATE($A147,O$1),'Session 8.2.4 PID and Services'!$B$2:$C$1284,2,FALSE)</f>
        <v>#N/A</v>
      </c>
      <c r="P147" s="36" t="e">
        <f>VLOOKUP(CONCATENATE($A147,P$1),'Session 8.2.4 PID and Services'!$B$2:$C$1284,2,FALSE)</f>
        <v>#N/A</v>
      </c>
      <c r="Q147" s="36" t="e">
        <f>VLOOKUP(CONCATENATE($A147,Q$1),'Session 8.2.4 PID and Services'!$B$2:$C$1284,2,FALSE)</f>
        <v>#N/A</v>
      </c>
      <c r="R147" s="36" t="e">
        <f>VLOOKUP(CONCATENATE($A147,R$1),'Session 8.2.4 PID and Services'!$B$2:$C$1284,2,FALSE)</f>
        <v>#N/A</v>
      </c>
      <c r="S147" s="36" t="e">
        <f>VLOOKUP(CONCATENATE($A147,S$1),'Session 8.2.4 PID and Services'!$B$2:$C$1284,2,FALSE)</f>
        <v>#N/A</v>
      </c>
      <c r="T147" s="36" t="e">
        <f>VLOOKUP(CONCATENATE($A147,T$1),'Session 8.2.4 PID and Services'!$B$2:$C$1284,2,FALSE)</f>
        <v>#N/A</v>
      </c>
      <c r="U147" s="36" t="e">
        <f>VLOOKUP(CONCATENATE($A147,U$1),'Session 8.2.4 PID and Services'!$B$2:$C$1284,2,FALSE)</f>
        <v>#N/A</v>
      </c>
    </row>
    <row r="148" spans="1:21" x14ac:dyDescent="0.25">
      <c r="A148" s="36">
        <v>1759624</v>
      </c>
      <c r="B148" s="36" t="str">
        <f>VLOOKUP(CONCATENATE($A148,B$1),'Session 8.2.4 PID and Services'!$B$2:$C$1284,2,FALSE)</f>
        <v>Ventilator</v>
      </c>
      <c r="C148" s="36" t="e">
        <f>VLOOKUP(CONCATENATE($A148,C$1),'Session 8.2.4 PID and Services'!$B$2:$C$1284,2,FALSE)</f>
        <v>#N/A</v>
      </c>
      <c r="D148" s="36" t="e">
        <f>VLOOKUP(CONCATENATE($A148,D$1),'Session 8.2.4 PID and Services'!$B$2:$C$1284,2,FALSE)</f>
        <v>#N/A</v>
      </c>
      <c r="E148" s="36" t="str">
        <f>VLOOKUP(CONCATENATE($A148,E$1),'Session 8.2.4 PID and Services'!$B$2:$C$1284,2,FALSE)</f>
        <v>Vitamin D3</v>
      </c>
      <c r="F148" s="36" t="e">
        <f>VLOOKUP(CONCATENATE($A148,F$1),'Session 8.2.4 PID and Services'!$B$2:$C$1284,2,FALSE)</f>
        <v>#N/A</v>
      </c>
      <c r="G148" s="36" t="str">
        <f>VLOOKUP(CONCATENATE($A148,G$1),'Session 8.2.4 PID and Services'!$B$2:$C$1284,2,FALSE)</f>
        <v>Ulinastatin</v>
      </c>
      <c r="H148" s="36" t="e">
        <f>VLOOKUP(CONCATENATE($A148,H$1),'Session 8.2.4 PID and Services'!$B$2:$C$1284,2,FALSE)</f>
        <v>#N/A</v>
      </c>
      <c r="I148" s="36" t="e">
        <f>VLOOKUP(CONCATENATE($A148,I$1),'Session 8.2.4 PID and Services'!$B$2:$C$1284,2,FALSE)</f>
        <v>#N/A</v>
      </c>
      <c r="J148" s="36" t="e">
        <f>VLOOKUP(CONCATENATE($A148,J$1),'Session 8.2.4 PID and Services'!$B$2:$C$1284,2,FALSE)</f>
        <v>#N/A</v>
      </c>
      <c r="K148" s="36" t="str">
        <f>VLOOKUP(CONCATENATE($A148,K$1),'Session 8.2.4 PID and Services'!$B$2:$C$1284,2,FALSE)</f>
        <v>MethylPrednisolone Sodium Succinate</v>
      </c>
      <c r="L148" s="36" t="e">
        <f>VLOOKUP(CONCATENATE($A148,L$1),'Session 8.2.4 PID and Services'!$B$2:$C$1284,2,FALSE)</f>
        <v>#N/A</v>
      </c>
      <c r="M148" s="36" t="e">
        <f>VLOOKUP(CONCATENATE($A148,M$1),'Session 8.2.4 PID and Services'!$B$2:$C$1284,2,FALSE)</f>
        <v>#N/A</v>
      </c>
      <c r="N148" s="36" t="e">
        <f>VLOOKUP(CONCATENATE($A148,N$1),'Session 8.2.4 PID and Services'!$B$2:$C$1284,2,FALSE)</f>
        <v>#N/A</v>
      </c>
      <c r="O148" s="36" t="e">
        <f>VLOOKUP(CONCATENATE($A148,O$1),'Session 8.2.4 PID and Services'!$B$2:$C$1284,2,FALSE)</f>
        <v>#N/A</v>
      </c>
      <c r="P148" s="36" t="e">
        <f>VLOOKUP(CONCATENATE($A148,P$1),'Session 8.2.4 PID and Services'!$B$2:$C$1284,2,FALSE)</f>
        <v>#N/A</v>
      </c>
      <c r="Q148" s="36" t="e">
        <f>VLOOKUP(CONCATENATE($A148,Q$1),'Session 8.2.4 PID and Services'!$B$2:$C$1284,2,FALSE)</f>
        <v>#N/A</v>
      </c>
      <c r="R148" s="36" t="e">
        <f>VLOOKUP(CONCATENATE($A148,R$1),'Session 8.2.4 PID and Services'!$B$2:$C$1284,2,FALSE)</f>
        <v>#N/A</v>
      </c>
      <c r="S148" s="36" t="e">
        <f>VLOOKUP(CONCATENATE($A148,S$1),'Session 8.2.4 PID and Services'!$B$2:$C$1284,2,FALSE)</f>
        <v>#N/A</v>
      </c>
      <c r="T148" s="36" t="e">
        <f>VLOOKUP(CONCATENATE($A148,T$1),'Session 8.2.4 PID and Services'!$B$2:$C$1284,2,FALSE)</f>
        <v>#N/A</v>
      </c>
      <c r="U148" s="36" t="e">
        <f>VLOOKUP(CONCATENATE($A148,U$1),'Session 8.2.4 PID and Services'!$B$2:$C$1284,2,FALSE)</f>
        <v>#N/A</v>
      </c>
    </row>
    <row r="149" spans="1:21" x14ac:dyDescent="0.25">
      <c r="A149" s="36">
        <v>1760538</v>
      </c>
      <c r="B149" s="36" t="e">
        <f>VLOOKUP(CONCATENATE($A149,B$1),'Session 8.2.4 PID and Services'!$B$2:$C$1284,2,FALSE)</f>
        <v>#N/A</v>
      </c>
      <c r="C149" s="36" t="e">
        <f>VLOOKUP(CONCATENATE($A149,C$1),'Session 8.2.4 PID and Services'!$B$2:$C$1284,2,FALSE)</f>
        <v>#N/A</v>
      </c>
      <c r="D149" s="36" t="e">
        <f>VLOOKUP(CONCATENATE($A149,D$1),'Session 8.2.4 PID and Services'!$B$2:$C$1284,2,FALSE)</f>
        <v>#N/A</v>
      </c>
      <c r="E149" s="36" t="e">
        <f>VLOOKUP(CONCATENATE($A149,E$1),'Session 8.2.4 PID and Services'!$B$2:$C$1284,2,FALSE)</f>
        <v>#N/A</v>
      </c>
      <c r="F149" s="36" t="e">
        <f>VLOOKUP(CONCATENATE($A149,F$1),'Session 8.2.4 PID and Services'!$B$2:$C$1284,2,FALSE)</f>
        <v>#N/A</v>
      </c>
      <c r="G149" s="36" t="e">
        <f>VLOOKUP(CONCATENATE($A149,G$1),'Session 8.2.4 PID and Services'!$B$2:$C$1284,2,FALSE)</f>
        <v>#N/A</v>
      </c>
      <c r="H149" s="36" t="str">
        <f>VLOOKUP(CONCATENATE($A149,H$1),'Session 8.2.4 PID and Services'!$B$2:$C$1284,2,FALSE)</f>
        <v>Vitamin B</v>
      </c>
      <c r="I149" s="36" t="e">
        <f>VLOOKUP(CONCATENATE($A149,I$1),'Session 8.2.4 PID and Services'!$B$2:$C$1284,2,FALSE)</f>
        <v>#N/A</v>
      </c>
      <c r="J149" s="36" t="e">
        <f>VLOOKUP(CONCATENATE($A149,J$1),'Session 8.2.4 PID and Services'!$B$2:$C$1284,2,FALSE)</f>
        <v>#N/A</v>
      </c>
      <c r="K149" s="36" t="e">
        <f>VLOOKUP(CONCATENATE($A149,K$1),'Session 8.2.4 PID and Services'!$B$2:$C$1284,2,FALSE)</f>
        <v>#N/A</v>
      </c>
      <c r="L149" s="36" t="e">
        <f>VLOOKUP(CONCATENATE($A149,L$1),'Session 8.2.4 PID and Services'!$B$2:$C$1284,2,FALSE)</f>
        <v>#N/A</v>
      </c>
      <c r="M149" s="36" t="e">
        <f>VLOOKUP(CONCATENATE($A149,M$1),'Session 8.2.4 PID and Services'!$B$2:$C$1284,2,FALSE)</f>
        <v>#N/A</v>
      </c>
      <c r="N149" s="36" t="e">
        <f>VLOOKUP(CONCATENATE($A149,N$1),'Session 8.2.4 PID and Services'!$B$2:$C$1284,2,FALSE)</f>
        <v>#N/A</v>
      </c>
      <c r="O149" s="36" t="e">
        <f>VLOOKUP(CONCATENATE($A149,O$1),'Session 8.2.4 PID and Services'!$B$2:$C$1284,2,FALSE)</f>
        <v>#N/A</v>
      </c>
      <c r="P149" s="36" t="e">
        <f>VLOOKUP(CONCATENATE($A149,P$1),'Session 8.2.4 PID and Services'!$B$2:$C$1284,2,FALSE)</f>
        <v>#N/A</v>
      </c>
      <c r="Q149" s="36" t="e">
        <f>VLOOKUP(CONCATENATE($A149,Q$1),'Session 8.2.4 PID and Services'!$B$2:$C$1284,2,FALSE)</f>
        <v>#N/A</v>
      </c>
      <c r="R149" s="36" t="e">
        <f>VLOOKUP(CONCATENATE($A149,R$1),'Session 8.2.4 PID and Services'!$B$2:$C$1284,2,FALSE)</f>
        <v>#N/A</v>
      </c>
      <c r="S149" s="36" t="e">
        <f>VLOOKUP(CONCATENATE($A149,S$1),'Session 8.2.4 PID and Services'!$B$2:$C$1284,2,FALSE)</f>
        <v>#N/A</v>
      </c>
      <c r="T149" s="36" t="str">
        <f>VLOOKUP(CONCATENATE($A149,T$1),'Session 8.2.4 PID and Services'!$B$2:$C$1284,2,FALSE)</f>
        <v>Hydrocortisone</v>
      </c>
      <c r="U149" s="36" t="e">
        <f>VLOOKUP(CONCATENATE($A149,U$1),'Session 8.2.4 PID and Services'!$B$2:$C$1284,2,FALSE)</f>
        <v>#N/A</v>
      </c>
    </row>
    <row r="150" spans="1:21" x14ac:dyDescent="0.25">
      <c r="A150" s="36">
        <v>1768801</v>
      </c>
      <c r="B150" s="36" t="str">
        <f>VLOOKUP(CONCATENATE($A150,B$1),'Session 8.2.4 PID and Services'!$B$2:$C$1284,2,FALSE)</f>
        <v>Ventilator</v>
      </c>
      <c r="C150" s="36" t="str">
        <f>VLOOKUP(CONCATENATE($A150,C$1),'Session 8.2.4 PID and Services'!$B$2:$C$1284,2,FALSE)</f>
        <v>ALBUMIN</v>
      </c>
      <c r="D150" s="36" t="e">
        <f>VLOOKUP(CONCATENATE($A150,D$1),'Session 8.2.4 PID and Services'!$B$2:$C$1284,2,FALSE)</f>
        <v>#N/A</v>
      </c>
      <c r="E150" s="36" t="e">
        <f>VLOOKUP(CONCATENATE($A150,E$1),'Session 8.2.4 PID and Services'!$B$2:$C$1284,2,FALSE)</f>
        <v>#N/A</v>
      </c>
      <c r="F150" s="36" t="e">
        <f>VLOOKUP(CONCATENATE($A150,F$1),'Session 8.2.4 PID and Services'!$B$2:$C$1284,2,FALSE)</f>
        <v>#N/A</v>
      </c>
      <c r="G150" s="36" t="e">
        <f>VLOOKUP(CONCATENATE($A150,G$1),'Session 8.2.4 PID and Services'!$B$2:$C$1284,2,FALSE)</f>
        <v>#N/A</v>
      </c>
      <c r="H150" s="36" t="e">
        <f>VLOOKUP(CONCATENATE($A150,H$1),'Session 8.2.4 PID and Services'!$B$2:$C$1284,2,FALSE)</f>
        <v>#N/A</v>
      </c>
      <c r="I150" s="36" t="e">
        <f>VLOOKUP(CONCATENATE($A150,I$1),'Session 8.2.4 PID and Services'!$B$2:$C$1284,2,FALSE)</f>
        <v>#N/A</v>
      </c>
      <c r="J150" s="36" t="e">
        <f>VLOOKUP(CONCATENATE($A150,J$1),'Session 8.2.4 PID and Services'!$B$2:$C$1284,2,FALSE)</f>
        <v>#N/A</v>
      </c>
      <c r="K150" s="36" t="e">
        <f>VLOOKUP(CONCATENATE($A150,K$1),'Session 8.2.4 PID and Services'!$B$2:$C$1284,2,FALSE)</f>
        <v>#N/A</v>
      </c>
      <c r="L150" s="36" t="str">
        <f>VLOOKUP(CONCATENATE($A150,L$1),'Session 8.2.4 PID and Services'!$B$2:$C$1284,2,FALSE)</f>
        <v>Remdesivir</v>
      </c>
      <c r="M150" s="36" t="str">
        <f>VLOOKUP(CONCATENATE($A150,M$1),'Session 8.2.4 PID and Services'!$B$2:$C$1284,2,FALSE)</f>
        <v>Dexamethasone</v>
      </c>
      <c r="N150" s="36" t="e">
        <f>VLOOKUP(CONCATENATE($A150,N$1),'Session 8.2.4 PID and Services'!$B$2:$C$1284,2,FALSE)</f>
        <v>#N/A</v>
      </c>
      <c r="O150" s="36" t="e">
        <f>VLOOKUP(CONCATENATE($A150,O$1),'Session 8.2.4 PID and Services'!$B$2:$C$1284,2,FALSE)</f>
        <v>#N/A</v>
      </c>
      <c r="P150" s="36" t="e">
        <f>VLOOKUP(CONCATENATE($A150,P$1),'Session 8.2.4 PID and Services'!$B$2:$C$1284,2,FALSE)</f>
        <v>#N/A</v>
      </c>
      <c r="Q150" s="36" t="e">
        <f>VLOOKUP(CONCATENATE($A150,Q$1),'Session 8.2.4 PID and Services'!$B$2:$C$1284,2,FALSE)</f>
        <v>#N/A</v>
      </c>
      <c r="R150" s="36" t="e">
        <f>VLOOKUP(CONCATENATE($A150,R$1),'Session 8.2.4 PID and Services'!$B$2:$C$1284,2,FALSE)</f>
        <v>#N/A</v>
      </c>
      <c r="S150" s="36" t="e">
        <f>VLOOKUP(CONCATENATE($A150,S$1),'Session 8.2.4 PID and Services'!$B$2:$C$1284,2,FALSE)</f>
        <v>#N/A</v>
      </c>
      <c r="T150" s="36" t="e">
        <f>VLOOKUP(CONCATENATE($A150,T$1),'Session 8.2.4 PID and Services'!$B$2:$C$1284,2,FALSE)</f>
        <v>#N/A</v>
      </c>
      <c r="U150" s="36" t="e">
        <f>VLOOKUP(CONCATENATE($A150,U$1),'Session 8.2.4 PID and Services'!$B$2:$C$1284,2,FALSE)</f>
        <v>#N/A</v>
      </c>
    </row>
    <row r="151" spans="1:21" x14ac:dyDescent="0.25">
      <c r="A151" s="36">
        <v>1777606</v>
      </c>
      <c r="B151" s="36" t="str">
        <f>VLOOKUP(CONCATENATE($A151,B$1),'Session 8.2.4 PID and Services'!$B$2:$C$1284,2,FALSE)</f>
        <v>Ventilator</v>
      </c>
      <c r="C151" s="36" t="e">
        <f>VLOOKUP(CONCATENATE($A151,C$1),'Session 8.2.4 PID and Services'!$B$2:$C$1284,2,FALSE)</f>
        <v>#N/A</v>
      </c>
      <c r="D151" s="36" t="str">
        <f>VLOOKUP(CONCATENATE($A151,D$1),'Session 8.2.4 PID and Services'!$B$2:$C$1284,2,FALSE)</f>
        <v>Dialysis</v>
      </c>
      <c r="E151" s="36" t="e">
        <f>VLOOKUP(CONCATENATE($A151,E$1),'Session 8.2.4 PID and Services'!$B$2:$C$1284,2,FALSE)</f>
        <v>#N/A</v>
      </c>
      <c r="F151" s="36" t="e">
        <f>VLOOKUP(CONCATENATE($A151,F$1),'Session 8.2.4 PID and Services'!$B$2:$C$1284,2,FALSE)</f>
        <v>#N/A</v>
      </c>
      <c r="G151" s="36" t="str">
        <f>VLOOKUP(CONCATENATE($A151,G$1),'Session 8.2.4 PID and Services'!$B$2:$C$1284,2,FALSE)</f>
        <v>Ulinastatin</v>
      </c>
      <c r="H151" s="36" t="e">
        <f>VLOOKUP(CONCATENATE($A151,H$1),'Session 8.2.4 PID and Services'!$B$2:$C$1284,2,FALSE)</f>
        <v>#N/A</v>
      </c>
      <c r="I151" s="36" t="e">
        <f>VLOOKUP(CONCATENATE($A151,I$1),'Session 8.2.4 PID and Services'!$B$2:$C$1284,2,FALSE)</f>
        <v>#N/A</v>
      </c>
      <c r="J151" s="36" t="e">
        <f>VLOOKUP(CONCATENATE($A151,J$1),'Session 8.2.4 PID and Services'!$B$2:$C$1284,2,FALSE)</f>
        <v>#N/A</v>
      </c>
      <c r="K151" s="36" t="e">
        <f>VLOOKUP(CONCATENATE($A151,K$1),'Session 8.2.4 PID and Services'!$B$2:$C$1284,2,FALSE)</f>
        <v>#N/A</v>
      </c>
      <c r="L151" s="36" t="e">
        <f>VLOOKUP(CONCATENATE($A151,L$1),'Session 8.2.4 PID and Services'!$B$2:$C$1284,2,FALSE)</f>
        <v>#N/A</v>
      </c>
      <c r="M151" s="36" t="e">
        <f>VLOOKUP(CONCATENATE($A151,M$1),'Session 8.2.4 PID and Services'!$B$2:$C$1284,2,FALSE)</f>
        <v>#N/A</v>
      </c>
      <c r="N151" s="36" t="e">
        <f>VLOOKUP(CONCATENATE($A151,N$1),'Session 8.2.4 PID and Services'!$B$2:$C$1284,2,FALSE)</f>
        <v>#N/A</v>
      </c>
      <c r="O151" s="36" t="e">
        <f>VLOOKUP(CONCATENATE($A151,O$1),'Session 8.2.4 PID and Services'!$B$2:$C$1284,2,FALSE)</f>
        <v>#N/A</v>
      </c>
      <c r="P151" s="36" t="e">
        <f>VLOOKUP(CONCATENATE($A151,P$1),'Session 8.2.4 PID and Services'!$B$2:$C$1284,2,FALSE)</f>
        <v>#N/A</v>
      </c>
      <c r="Q151" s="36" t="e">
        <f>VLOOKUP(CONCATENATE($A151,Q$1),'Session 8.2.4 PID and Services'!$B$2:$C$1284,2,FALSE)</f>
        <v>#N/A</v>
      </c>
      <c r="R151" s="36" t="e">
        <f>VLOOKUP(CONCATENATE($A151,R$1),'Session 8.2.4 PID and Services'!$B$2:$C$1284,2,FALSE)</f>
        <v>#N/A</v>
      </c>
      <c r="S151" s="36" t="e">
        <f>VLOOKUP(CONCATENATE($A151,S$1),'Session 8.2.4 PID and Services'!$B$2:$C$1284,2,FALSE)</f>
        <v>#N/A</v>
      </c>
      <c r="T151" s="36" t="e">
        <f>VLOOKUP(CONCATENATE($A151,T$1),'Session 8.2.4 PID and Services'!$B$2:$C$1284,2,FALSE)</f>
        <v>#N/A</v>
      </c>
      <c r="U151" s="36" t="e">
        <f>VLOOKUP(CONCATENATE($A151,U$1),'Session 8.2.4 PID and Services'!$B$2:$C$1284,2,FALSE)</f>
        <v>#N/A</v>
      </c>
    </row>
    <row r="152" spans="1:21" x14ac:dyDescent="0.25">
      <c r="A152" s="36">
        <v>1783141</v>
      </c>
      <c r="B152" s="36" t="str">
        <f>VLOOKUP(CONCATENATE($A152,B$1),'Session 8.2.4 PID and Services'!$B$2:$C$1284,2,FALSE)</f>
        <v>Ventilator</v>
      </c>
      <c r="C152" s="36" t="str">
        <f>VLOOKUP(CONCATENATE($A152,C$1),'Session 8.2.4 PID and Services'!$B$2:$C$1284,2,FALSE)</f>
        <v>ALBUMIN</v>
      </c>
      <c r="D152" s="36" t="e">
        <f>VLOOKUP(CONCATENATE($A152,D$1),'Session 8.2.4 PID and Services'!$B$2:$C$1284,2,FALSE)</f>
        <v>#N/A</v>
      </c>
      <c r="E152" s="36" t="e">
        <f>VLOOKUP(CONCATENATE($A152,E$1),'Session 8.2.4 PID and Services'!$B$2:$C$1284,2,FALSE)</f>
        <v>#N/A</v>
      </c>
      <c r="F152" s="36" t="e">
        <f>VLOOKUP(CONCATENATE($A152,F$1),'Session 8.2.4 PID and Services'!$B$2:$C$1284,2,FALSE)</f>
        <v>#N/A</v>
      </c>
      <c r="G152" s="36" t="e">
        <f>VLOOKUP(CONCATENATE($A152,G$1),'Session 8.2.4 PID and Services'!$B$2:$C$1284,2,FALSE)</f>
        <v>#N/A</v>
      </c>
      <c r="H152" s="36" t="str">
        <f>VLOOKUP(CONCATENATE($A152,H$1),'Session 8.2.4 PID and Services'!$B$2:$C$1284,2,FALSE)</f>
        <v>Vitamin B</v>
      </c>
      <c r="I152" s="36" t="e">
        <f>VLOOKUP(CONCATENATE($A152,I$1),'Session 8.2.4 PID and Services'!$B$2:$C$1284,2,FALSE)</f>
        <v>#N/A</v>
      </c>
      <c r="J152" s="36" t="e">
        <f>VLOOKUP(CONCATENATE($A152,J$1),'Session 8.2.4 PID and Services'!$B$2:$C$1284,2,FALSE)</f>
        <v>#N/A</v>
      </c>
      <c r="K152" s="36" t="str">
        <f>VLOOKUP(CONCATENATE($A152,K$1),'Session 8.2.4 PID and Services'!$B$2:$C$1284,2,FALSE)</f>
        <v>MethylPrednisolone Sodium Succinate</v>
      </c>
      <c r="L152" s="36" t="e">
        <f>VLOOKUP(CONCATENATE($A152,L$1),'Session 8.2.4 PID and Services'!$B$2:$C$1284,2,FALSE)</f>
        <v>#N/A</v>
      </c>
      <c r="M152" s="36" t="e">
        <f>VLOOKUP(CONCATENATE($A152,M$1),'Session 8.2.4 PID and Services'!$B$2:$C$1284,2,FALSE)</f>
        <v>#N/A</v>
      </c>
      <c r="N152" s="36" t="e">
        <f>VLOOKUP(CONCATENATE($A152,N$1),'Session 8.2.4 PID and Services'!$B$2:$C$1284,2,FALSE)</f>
        <v>#N/A</v>
      </c>
      <c r="O152" s="36" t="e">
        <f>VLOOKUP(CONCATENATE($A152,O$1),'Session 8.2.4 PID and Services'!$B$2:$C$1284,2,FALSE)</f>
        <v>#N/A</v>
      </c>
      <c r="P152" s="36" t="e">
        <f>VLOOKUP(CONCATENATE($A152,P$1),'Session 8.2.4 PID and Services'!$B$2:$C$1284,2,FALSE)</f>
        <v>#N/A</v>
      </c>
      <c r="Q152" s="36" t="e">
        <f>VLOOKUP(CONCATENATE($A152,Q$1),'Session 8.2.4 PID and Services'!$B$2:$C$1284,2,FALSE)</f>
        <v>#N/A</v>
      </c>
      <c r="R152" s="36" t="e">
        <f>VLOOKUP(CONCATENATE($A152,R$1),'Session 8.2.4 PID and Services'!$B$2:$C$1284,2,FALSE)</f>
        <v>#N/A</v>
      </c>
      <c r="S152" s="36" t="e">
        <f>VLOOKUP(CONCATENATE($A152,S$1),'Session 8.2.4 PID and Services'!$B$2:$C$1284,2,FALSE)</f>
        <v>#N/A</v>
      </c>
      <c r="T152" s="36" t="e">
        <f>VLOOKUP(CONCATENATE($A152,T$1),'Session 8.2.4 PID and Services'!$B$2:$C$1284,2,FALSE)</f>
        <v>#N/A</v>
      </c>
      <c r="U152" s="36" t="e">
        <f>VLOOKUP(CONCATENATE($A152,U$1),'Session 8.2.4 PID and Services'!$B$2:$C$1284,2,FALSE)</f>
        <v>#N/A</v>
      </c>
    </row>
    <row r="153" spans="1:21" x14ac:dyDescent="0.25">
      <c r="A153" s="36">
        <v>1783400</v>
      </c>
      <c r="B153" s="36" t="e">
        <f>VLOOKUP(CONCATENATE($A153,B$1),'Session 8.2.4 PID and Services'!$B$2:$C$1284,2,FALSE)</f>
        <v>#N/A</v>
      </c>
      <c r="C153" s="36" t="e">
        <f>VLOOKUP(CONCATENATE($A153,C$1),'Session 8.2.4 PID and Services'!$B$2:$C$1284,2,FALSE)</f>
        <v>#N/A</v>
      </c>
      <c r="D153" s="36" t="e">
        <f>VLOOKUP(CONCATENATE($A153,D$1),'Session 8.2.4 PID and Services'!$B$2:$C$1284,2,FALSE)</f>
        <v>#N/A</v>
      </c>
      <c r="E153" s="36" t="str">
        <f>VLOOKUP(CONCATENATE($A153,E$1),'Session 8.2.4 PID and Services'!$B$2:$C$1284,2,FALSE)</f>
        <v>Vitamin D3</v>
      </c>
      <c r="F153" s="36" t="str">
        <f>VLOOKUP(CONCATENATE($A153,F$1),'Session 8.2.4 PID and Services'!$B$2:$C$1284,2,FALSE)</f>
        <v>Vitamin C</v>
      </c>
      <c r="G153" s="36" t="e">
        <f>VLOOKUP(CONCATENATE($A153,G$1),'Session 8.2.4 PID and Services'!$B$2:$C$1284,2,FALSE)</f>
        <v>#N/A</v>
      </c>
      <c r="H153" s="36" t="str">
        <f>VLOOKUP(CONCATENATE($A153,H$1),'Session 8.2.4 PID and Services'!$B$2:$C$1284,2,FALSE)</f>
        <v>Vitamin B</v>
      </c>
      <c r="I153" s="36" t="e">
        <f>VLOOKUP(CONCATENATE($A153,I$1),'Session 8.2.4 PID and Services'!$B$2:$C$1284,2,FALSE)</f>
        <v>#N/A</v>
      </c>
      <c r="J153" s="36" t="e">
        <f>VLOOKUP(CONCATENATE($A153,J$1),'Session 8.2.4 PID and Services'!$B$2:$C$1284,2,FALSE)</f>
        <v>#N/A</v>
      </c>
      <c r="K153" s="36" t="e">
        <f>VLOOKUP(CONCATENATE($A153,K$1),'Session 8.2.4 PID and Services'!$B$2:$C$1284,2,FALSE)</f>
        <v>#N/A</v>
      </c>
      <c r="L153" s="36" t="e">
        <f>VLOOKUP(CONCATENATE($A153,L$1),'Session 8.2.4 PID and Services'!$B$2:$C$1284,2,FALSE)</f>
        <v>#N/A</v>
      </c>
      <c r="M153" s="36" t="e">
        <f>VLOOKUP(CONCATENATE($A153,M$1),'Session 8.2.4 PID and Services'!$B$2:$C$1284,2,FALSE)</f>
        <v>#N/A</v>
      </c>
      <c r="N153" s="36" t="e">
        <f>VLOOKUP(CONCATENATE($A153,N$1),'Session 8.2.4 PID and Services'!$B$2:$C$1284,2,FALSE)</f>
        <v>#N/A</v>
      </c>
      <c r="O153" s="36" t="str">
        <f>VLOOKUP(CONCATENATE($A153,O$1),'Session 8.2.4 PID and Services'!$B$2:$C$1284,2,FALSE)</f>
        <v>Favipiravir</v>
      </c>
      <c r="P153" s="36" t="e">
        <f>VLOOKUP(CONCATENATE($A153,P$1),'Session 8.2.4 PID and Services'!$B$2:$C$1284,2,FALSE)</f>
        <v>#N/A</v>
      </c>
      <c r="Q153" s="36" t="e">
        <f>VLOOKUP(CONCATENATE($A153,Q$1),'Session 8.2.4 PID and Services'!$B$2:$C$1284,2,FALSE)</f>
        <v>#N/A</v>
      </c>
      <c r="R153" s="36" t="e">
        <f>VLOOKUP(CONCATENATE($A153,R$1),'Session 8.2.4 PID and Services'!$B$2:$C$1284,2,FALSE)</f>
        <v>#N/A</v>
      </c>
      <c r="S153" s="36" t="e">
        <f>VLOOKUP(CONCATENATE($A153,S$1),'Session 8.2.4 PID and Services'!$B$2:$C$1284,2,FALSE)</f>
        <v>#N/A</v>
      </c>
      <c r="T153" s="36" t="e">
        <f>VLOOKUP(CONCATENATE($A153,T$1),'Session 8.2.4 PID and Services'!$B$2:$C$1284,2,FALSE)</f>
        <v>#N/A</v>
      </c>
      <c r="U153" s="36" t="e">
        <f>VLOOKUP(CONCATENATE($A153,U$1),'Session 8.2.4 PID and Services'!$B$2:$C$1284,2,FALSE)</f>
        <v>#N/A</v>
      </c>
    </row>
    <row r="154" spans="1:21" x14ac:dyDescent="0.25">
      <c r="A154" s="36">
        <v>1783666</v>
      </c>
      <c r="B154" s="36" t="e">
        <f>VLOOKUP(CONCATENATE($A154,B$1),'Session 8.2.4 PID and Services'!$B$2:$C$1284,2,FALSE)</f>
        <v>#N/A</v>
      </c>
      <c r="C154" s="36" t="e">
        <f>VLOOKUP(CONCATENATE($A154,C$1),'Session 8.2.4 PID and Services'!$B$2:$C$1284,2,FALSE)</f>
        <v>#N/A</v>
      </c>
      <c r="D154" s="36" t="e">
        <f>VLOOKUP(CONCATENATE($A154,D$1),'Session 8.2.4 PID and Services'!$B$2:$C$1284,2,FALSE)</f>
        <v>#N/A</v>
      </c>
      <c r="E154" s="36" t="e">
        <f>VLOOKUP(CONCATENATE($A154,E$1),'Session 8.2.4 PID and Services'!$B$2:$C$1284,2,FALSE)</f>
        <v>#N/A</v>
      </c>
      <c r="F154" s="36" t="e">
        <f>VLOOKUP(CONCATENATE($A154,F$1),'Session 8.2.4 PID and Services'!$B$2:$C$1284,2,FALSE)</f>
        <v>#N/A</v>
      </c>
      <c r="G154" s="36" t="e">
        <f>VLOOKUP(CONCATENATE($A154,G$1),'Session 8.2.4 PID and Services'!$B$2:$C$1284,2,FALSE)</f>
        <v>#N/A</v>
      </c>
      <c r="H154" s="36" t="str">
        <f>VLOOKUP(CONCATENATE($A154,H$1),'Session 8.2.4 PID and Services'!$B$2:$C$1284,2,FALSE)</f>
        <v>Vitamin B</v>
      </c>
      <c r="I154" s="36" t="e">
        <f>VLOOKUP(CONCATENATE($A154,I$1),'Session 8.2.4 PID and Services'!$B$2:$C$1284,2,FALSE)</f>
        <v>#N/A</v>
      </c>
      <c r="J154" s="36" t="e">
        <f>VLOOKUP(CONCATENATE($A154,J$1),'Session 8.2.4 PID and Services'!$B$2:$C$1284,2,FALSE)</f>
        <v>#N/A</v>
      </c>
      <c r="K154" s="36" t="str">
        <f>VLOOKUP(CONCATENATE($A154,K$1),'Session 8.2.4 PID and Services'!$B$2:$C$1284,2,FALSE)</f>
        <v>MethylPrednisolone Sodium Succinate</v>
      </c>
      <c r="L154" s="36" t="e">
        <f>VLOOKUP(CONCATENATE($A154,L$1),'Session 8.2.4 PID and Services'!$B$2:$C$1284,2,FALSE)</f>
        <v>#N/A</v>
      </c>
      <c r="M154" s="36" t="e">
        <f>VLOOKUP(CONCATENATE($A154,M$1),'Session 8.2.4 PID and Services'!$B$2:$C$1284,2,FALSE)</f>
        <v>#N/A</v>
      </c>
      <c r="N154" s="36" t="str">
        <f>VLOOKUP(CONCATENATE($A154,N$1),'Session 8.2.4 PID and Services'!$B$2:$C$1284,2,FALSE)</f>
        <v>Methylprednisolone Acetate</v>
      </c>
      <c r="O154" s="36" t="e">
        <f>VLOOKUP(CONCATENATE($A154,O$1),'Session 8.2.4 PID and Services'!$B$2:$C$1284,2,FALSE)</f>
        <v>#N/A</v>
      </c>
      <c r="P154" s="36" t="e">
        <f>VLOOKUP(CONCATENATE($A154,P$1),'Session 8.2.4 PID and Services'!$B$2:$C$1284,2,FALSE)</f>
        <v>#N/A</v>
      </c>
      <c r="Q154" s="36" t="e">
        <f>VLOOKUP(CONCATENATE($A154,Q$1),'Session 8.2.4 PID and Services'!$B$2:$C$1284,2,FALSE)</f>
        <v>#N/A</v>
      </c>
      <c r="R154" s="36" t="e">
        <f>VLOOKUP(CONCATENATE($A154,R$1),'Session 8.2.4 PID and Services'!$B$2:$C$1284,2,FALSE)</f>
        <v>#N/A</v>
      </c>
      <c r="S154" s="36" t="e">
        <f>VLOOKUP(CONCATENATE($A154,S$1),'Session 8.2.4 PID and Services'!$B$2:$C$1284,2,FALSE)</f>
        <v>#N/A</v>
      </c>
      <c r="T154" s="36" t="e">
        <f>VLOOKUP(CONCATENATE($A154,T$1),'Session 8.2.4 PID and Services'!$B$2:$C$1284,2,FALSE)</f>
        <v>#N/A</v>
      </c>
      <c r="U154" s="36" t="e">
        <f>VLOOKUP(CONCATENATE($A154,U$1),'Session 8.2.4 PID and Services'!$B$2:$C$1284,2,FALSE)</f>
        <v>#N/A</v>
      </c>
    </row>
    <row r="155" spans="1:21" x14ac:dyDescent="0.25">
      <c r="A155" s="36">
        <v>1783967</v>
      </c>
      <c r="B155" s="36" t="e">
        <f>VLOOKUP(CONCATENATE($A155,B$1),'Session 8.2.4 PID and Services'!$B$2:$C$1284,2,FALSE)</f>
        <v>#N/A</v>
      </c>
      <c r="C155" s="36" t="e">
        <f>VLOOKUP(CONCATENATE($A155,C$1),'Session 8.2.4 PID and Services'!$B$2:$C$1284,2,FALSE)</f>
        <v>#N/A</v>
      </c>
      <c r="D155" s="36" t="str">
        <f>VLOOKUP(CONCATENATE($A155,D$1),'Session 8.2.4 PID and Services'!$B$2:$C$1284,2,FALSE)</f>
        <v>Dialysis</v>
      </c>
      <c r="E155" s="36" t="e">
        <f>VLOOKUP(CONCATENATE($A155,E$1),'Session 8.2.4 PID and Services'!$B$2:$C$1284,2,FALSE)</f>
        <v>#N/A</v>
      </c>
      <c r="F155" s="36" t="e">
        <f>VLOOKUP(CONCATENATE($A155,F$1),'Session 8.2.4 PID and Services'!$B$2:$C$1284,2,FALSE)</f>
        <v>#N/A</v>
      </c>
      <c r="G155" s="36" t="e">
        <f>VLOOKUP(CONCATENATE($A155,G$1),'Session 8.2.4 PID and Services'!$B$2:$C$1284,2,FALSE)</f>
        <v>#N/A</v>
      </c>
      <c r="H155" s="36" t="e">
        <f>VLOOKUP(CONCATENATE($A155,H$1),'Session 8.2.4 PID and Services'!$B$2:$C$1284,2,FALSE)</f>
        <v>#N/A</v>
      </c>
      <c r="I155" s="36" t="e">
        <f>VLOOKUP(CONCATENATE($A155,I$1),'Session 8.2.4 PID and Services'!$B$2:$C$1284,2,FALSE)</f>
        <v>#N/A</v>
      </c>
      <c r="J155" s="36" t="e">
        <f>VLOOKUP(CONCATENATE($A155,J$1),'Session 8.2.4 PID and Services'!$B$2:$C$1284,2,FALSE)</f>
        <v>#N/A</v>
      </c>
      <c r="K155" s="36" t="e">
        <f>VLOOKUP(CONCATENATE($A155,K$1),'Session 8.2.4 PID and Services'!$B$2:$C$1284,2,FALSE)</f>
        <v>#N/A</v>
      </c>
      <c r="L155" s="36" t="e">
        <f>VLOOKUP(CONCATENATE($A155,L$1),'Session 8.2.4 PID and Services'!$B$2:$C$1284,2,FALSE)</f>
        <v>#N/A</v>
      </c>
      <c r="M155" s="36" t="e">
        <f>VLOOKUP(CONCATENATE($A155,M$1),'Session 8.2.4 PID and Services'!$B$2:$C$1284,2,FALSE)</f>
        <v>#N/A</v>
      </c>
      <c r="N155" s="36" t="e">
        <f>VLOOKUP(CONCATENATE($A155,N$1),'Session 8.2.4 PID and Services'!$B$2:$C$1284,2,FALSE)</f>
        <v>#N/A</v>
      </c>
      <c r="O155" s="36" t="e">
        <f>VLOOKUP(CONCATENATE($A155,O$1),'Session 8.2.4 PID and Services'!$B$2:$C$1284,2,FALSE)</f>
        <v>#N/A</v>
      </c>
      <c r="P155" s="36" t="e">
        <f>VLOOKUP(CONCATENATE($A155,P$1),'Session 8.2.4 PID and Services'!$B$2:$C$1284,2,FALSE)</f>
        <v>#N/A</v>
      </c>
      <c r="Q155" s="36" t="e">
        <f>VLOOKUP(CONCATENATE($A155,Q$1),'Session 8.2.4 PID and Services'!$B$2:$C$1284,2,FALSE)</f>
        <v>#N/A</v>
      </c>
      <c r="R155" s="36" t="e">
        <f>VLOOKUP(CONCATENATE($A155,R$1),'Session 8.2.4 PID and Services'!$B$2:$C$1284,2,FALSE)</f>
        <v>#N/A</v>
      </c>
      <c r="S155" s="36" t="e">
        <f>VLOOKUP(CONCATENATE($A155,S$1),'Session 8.2.4 PID and Services'!$B$2:$C$1284,2,FALSE)</f>
        <v>#N/A</v>
      </c>
      <c r="T155" s="36" t="e">
        <f>VLOOKUP(CONCATENATE($A155,T$1),'Session 8.2.4 PID and Services'!$B$2:$C$1284,2,FALSE)</f>
        <v>#N/A</v>
      </c>
      <c r="U155" s="36" t="e">
        <f>VLOOKUP(CONCATENATE($A155,U$1),'Session 8.2.4 PID and Services'!$B$2:$C$1284,2,FALSE)</f>
        <v>#N/A</v>
      </c>
    </row>
    <row r="156" spans="1:21" x14ac:dyDescent="0.25">
      <c r="A156" s="36">
        <v>1784263</v>
      </c>
      <c r="B156" s="36" t="e">
        <f>VLOOKUP(CONCATENATE($A156,B$1),'Session 8.2.4 PID and Services'!$B$2:$C$1284,2,FALSE)</f>
        <v>#N/A</v>
      </c>
      <c r="C156" s="36" t="e">
        <f>VLOOKUP(CONCATENATE($A156,C$1),'Session 8.2.4 PID and Services'!$B$2:$C$1284,2,FALSE)</f>
        <v>#N/A</v>
      </c>
      <c r="D156" s="36" t="e">
        <f>VLOOKUP(CONCATENATE($A156,D$1),'Session 8.2.4 PID and Services'!$B$2:$C$1284,2,FALSE)</f>
        <v>#N/A</v>
      </c>
      <c r="E156" s="36" t="str">
        <f>VLOOKUP(CONCATENATE($A156,E$1),'Session 8.2.4 PID and Services'!$B$2:$C$1284,2,FALSE)</f>
        <v>Vitamin D3</v>
      </c>
      <c r="F156" s="36" t="str">
        <f>VLOOKUP(CONCATENATE($A156,F$1),'Session 8.2.4 PID and Services'!$B$2:$C$1284,2,FALSE)</f>
        <v>Vitamin C</v>
      </c>
      <c r="G156" s="36" t="e">
        <f>VLOOKUP(CONCATENATE($A156,G$1),'Session 8.2.4 PID and Services'!$B$2:$C$1284,2,FALSE)</f>
        <v>#N/A</v>
      </c>
      <c r="H156" s="36" t="str">
        <f>VLOOKUP(CONCATENATE($A156,H$1),'Session 8.2.4 PID and Services'!$B$2:$C$1284,2,FALSE)</f>
        <v>Vitamin B</v>
      </c>
      <c r="I156" s="36" t="e">
        <f>VLOOKUP(CONCATENATE($A156,I$1),'Session 8.2.4 PID and Services'!$B$2:$C$1284,2,FALSE)</f>
        <v>#N/A</v>
      </c>
      <c r="J156" s="36" t="e">
        <f>VLOOKUP(CONCATENATE($A156,J$1),'Session 8.2.4 PID and Services'!$B$2:$C$1284,2,FALSE)</f>
        <v>#N/A</v>
      </c>
      <c r="K156" s="36" t="str">
        <f>VLOOKUP(CONCATENATE($A156,K$1),'Session 8.2.4 PID and Services'!$B$2:$C$1284,2,FALSE)</f>
        <v>MethylPrednisolone Sodium Succinate</v>
      </c>
      <c r="L156" s="36" t="str">
        <f>VLOOKUP(CONCATENATE($A156,L$1),'Session 8.2.4 PID and Services'!$B$2:$C$1284,2,FALSE)</f>
        <v>Remdesivir</v>
      </c>
      <c r="M156" s="36" t="e">
        <f>VLOOKUP(CONCATENATE($A156,M$1),'Session 8.2.4 PID and Services'!$B$2:$C$1284,2,FALSE)</f>
        <v>#N/A</v>
      </c>
      <c r="N156" s="36" t="str">
        <f>VLOOKUP(CONCATENATE($A156,N$1),'Session 8.2.4 PID and Services'!$B$2:$C$1284,2,FALSE)</f>
        <v>Methylprednisolone Acetate</v>
      </c>
      <c r="O156" s="36" t="str">
        <f>VLOOKUP(CONCATENATE($A156,O$1),'Session 8.2.4 PID and Services'!$B$2:$C$1284,2,FALSE)</f>
        <v>Favipiravir</v>
      </c>
      <c r="P156" s="36" t="e">
        <f>VLOOKUP(CONCATENATE($A156,P$1),'Session 8.2.4 PID and Services'!$B$2:$C$1284,2,FALSE)</f>
        <v>#N/A</v>
      </c>
      <c r="Q156" s="36" t="e">
        <f>VLOOKUP(CONCATENATE($A156,Q$1),'Session 8.2.4 PID and Services'!$B$2:$C$1284,2,FALSE)</f>
        <v>#N/A</v>
      </c>
      <c r="R156" s="36" t="e">
        <f>VLOOKUP(CONCATENATE($A156,R$1),'Session 8.2.4 PID and Services'!$B$2:$C$1284,2,FALSE)</f>
        <v>#N/A</v>
      </c>
      <c r="S156" s="36" t="e">
        <f>VLOOKUP(CONCATENATE($A156,S$1),'Session 8.2.4 PID and Services'!$B$2:$C$1284,2,FALSE)</f>
        <v>#N/A</v>
      </c>
      <c r="T156" s="36" t="e">
        <f>VLOOKUP(CONCATENATE($A156,T$1),'Session 8.2.4 PID and Services'!$B$2:$C$1284,2,FALSE)</f>
        <v>#N/A</v>
      </c>
      <c r="U156" s="36" t="e">
        <f>VLOOKUP(CONCATENATE($A156,U$1),'Session 8.2.4 PID and Services'!$B$2:$C$1284,2,FALSE)</f>
        <v>#N/A</v>
      </c>
    </row>
    <row r="157" spans="1:21" x14ac:dyDescent="0.25">
      <c r="A157" s="36">
        <v>1784286</v>
      </c>
      <c r="B157" s="36" t="e">
        <f>VLOOKUP(CONCATENATE($A157,B$1),'Session 8.2.4 PID and Services'!$B$2:$C$1284,2,FALSE)</f>
        <v>#N/A</v>
      </c>
      <c r="C157" s="36" t="e">
        <f>VLOOKUP(CONCATENATE($A157,C$1),'Session 8.2.4 PID and Services'!$B$2:$C$1284,2,FALSE)</f>
        <v>#N/A</v>
      </c>
      <c r="D157" s="36" t="e">
        <f>VLOOKUP(CONCATENATE($A157,D$1),'Session 8.2.4 PID and Services'!$B$2:$C$1284,2,FALSE)</f>
        <v>#N/A</v>
      </c>
      <c r="E157" s="36" t="str">
        <f>VLOOKUP(CONCATENATE($A157,E$1),'Session 8.2.4 PID and Services'!$B$2:$C$1284,2,FALSE)</f>
        <v>Vitamin D3</v>
      </c>
      <c r="F157" s="36" t="str">
        <f>VLOOKUP(CONCATENATE($A157,F$1),'Session 8.2.4 PID and Services'!$B$2:$C$1284,2,FALSE)</f>
        <v>Vitamin C</v>
      </c>
      <c r="G157" s="36" t="e">
        <f>VLOOKUP(CONCATENATE($A157,G$1),'Session 8.2.4 PID and Services'!$B$2:$C$1284,2,FALSE)</f>
        <v>#N/A</v>
      </c>
      <c r="H157" s="36" t="str">
        <f>VLOOKUP(CONCATENATE($A157,H$1),'Session 8.2.4 PID and Services'!$B$2:$C$1284,2,FALSE)</f>
        <v>Vitamin B</v>
      </c>
      <c r="I157" s="36" t="str">
        <f>VLOOKUP(CONCATENATE($A157,I$1),'Session 8.2.4 PID and Services'!$B$2:$C$1284,2,FALSE)</f>
        <v>High Flow Nasal Catheter</v>
      </c>
      <c r="J157" s="36" t="str">
        <f>VLOOKUP(CONCATENATE($A157,J$1),'Session 8.2.4 PID and Services'!$B$2:$C$1284,2,FALSE)</f>
        <v>Tocilizumab</v>
      </c>
      <c r="K157" s="36" t="str">
        <f>VLOOKUP(CONCATENATE($A157,K$1),'Session 8.2.4 PID and Services'!$B$2:$C$1284,2,FALSE)</f>
        <v>MethylPrednisolone Sodium Succinate</v>
      </c>
      <c r="L157" s="36" t="str">
        <f>VLOOKUP(CONCATENATE($A157,L$1),'Session 8.2.4 PID and Services'!$B$2:$C$1284,2,FALSE)</f>
        <v>Remdesivir</v>
      </c>
      <c r="M157" s="36" t="e">
        <f>VLOOKUP(CONCATENATE($A157,M$1),'Session 8.2.4 PID and Services'!$B$2:$C$1284,2,FALSE)</f>
        <v>#N/A</v>
      </c>
      <c r="N157" s="36" t="e">
        <f>VLOOKUP(CONCATENATE($A157,N$1),'Session 8.2.4 PID and Services'!$B$2:$C$1284,2,FALSE)</f>
        <v>#N/A</v>
      </c>
      <c r="O157" s="36" t="e">
        <f>VLOOKUP(CONCATENATE($A157,O$1),'Session 8.2.4 PID and Services'!$B$2:$C$1284,2,FALSE)</f>
        <v>#N/A</v>
      </c>
      <c r="P157" s="36" t="str">
        <f>VLOOKUP(CONCATENATE($A157,P$1),'Session 8.2.4 PID and Services'!$B$2:$C$1284,2,FALSE)</f>
        <v>Plasma Therapy</v>
      </c>
      <c r="Q157" s="36" t="e">
        <f>VLOOKUP(CONCATENATE($A157,Q$1),'Session 8.2.4 PID and Services'!$B$2:$C$1284,2,FALSE)</f>
        <v>#N/A</v>
      </c>
      <c r="R157" s="36" t="e">
        <f>VLOOKUP(CONCATENATE($A157,R$1),'Session 8.2.4 PID and Services'!$B$2:$C$1284,2,FALSE)</f>
        <v>#N/A</v>
      </c>
      <c r="S157" s="36" t="e">
        <f>VLOOKUP(CONCATENATE($A157,S$1),'Session 8.2.4 PID and Services'!$B$2:$C$1284,2,FALSE)</f>
        <v>#N/A</v>
      </c>
      <c r="T157" s="36" t="e">
        <f>VLOOKUP(CONCATENATE($A157,T$1),'Session 8.2.4 PID and Services'!$B$2:$C$1284,2,FALSE)</f>
        <v>#N/A</v>
      </c>
      <c r="U157" s="36" t="e">
        <f>VLOOKUP(CONCATENATE($A157,U$1),'Session 8.2.4 PID and Services'!$B$2:$C$1284,2,FALSE)</f>
        <v>#N/A</v>
      </c>
    </row>
    <row r="158" spans="1:21" x14ac:dyDescent="0.25">
      <c r="A158" s="36">
        <v>1784491</v>
      </c>
      <c r="B158" s="36" t="str">
        <f>VLOOKUP(CONCATENATE($A158,B$1),'Session 8.2.4 PID and Services'!$B$2:$C$1284,2,FALSE)</f>
        <v>Ventilator</v>
      </c>
      <c r="C158" s="36" t="str">
        <f>VLOOKUP(CONCATENATE($A158,C$1),'Session 8.2.4 PID and Services'!$B$2:$C$1284,2,FALSE)</f>
        <v>ALBUMIN</v>
      </c>
      <c r="D158" s="36" t="str">
        <f>VLOOKUP(CONCATENATE($A158,D$1),'Session 8.2.4 PID and Services'!$B$2:$C$1284,2,FALSE)</f>
        <v>Dialysis</v>
      </c>
      <c r="E158" s="36" t="e">
        <f>VLOOKUP(CONCATENATE($A158,E$1),'Session 8.2.4 PID and Services'!$B$2:$C$1284,2,FALSE)</f>
        <v>#N/A</v>
      </c>
      <c r="F158" s="36" t="e">
        <f>VLOOKUP(CONCATENATE($A158,F$1),'Session 8.2.4 PID and Services'!$B$2:$C$1284,2,FALSE)</f>
        <v>#N/A</v>
      </c>
      <c r="G158" s="36" t="str">
        <f>VLOOKUP(CONCATENATE($A158,G$1),'Session 8.2.4 PID and Services'!$B$2:$C$1284,2,FALSE)</f>
        <v>Ulinastatin</v>
      </c>
      <c r="H158" s="36" t="e">
        <f>VLOOKUP(CONCATENATE($A158,H$1),'Session 8.2.4 PID and Services'!$B$2:$C$1284,2,FALSE)</f>
        <v>#N/A</v>
      </c>
      <c r="I158" s="36" t="e">
        <f>VLOOKUP(CONCATENATE($A158,I$1),'Session 8.2.4 PID and Services'!$B$2:$C$1284,2,FALSE)</f>
        <v>#N/A</v>
      </c>
      <c r="J158" s="36" t="e">
        <f>VLOOKUP(CONCATENATE($A158,J$1),'Session 8.2.4 PID and Services'!$B$2:$C$1284,2,FALSE)</f>
        <v>#N/A</v>
      </c>
      <c r="K158" s="36" t="str">
        <f>VLOOKUP(CONCATENATE($A158,K$1),'Session 8.2.4 PID and Services'!$B$2:$C$1284,2,FALSE)</f>
        <v>MethylPrednisolone Sodium Succinate</v>
      </c>
      <c r="L158" s="36" t="e">
        <f>VLOOKUP(CONCATENATE($A158,L$1),'Session 8.2.4 PID and Services'!$B$2:$C$1284,2,FALSE)</f>
        <v>#N/A</v>
      </c>
      <c r="M158" s="36" t="e">
        <f>VLOOKUP(CONCATENATE($A158,M$1),'Session 8.2.4 PID and Services'!$B$2:$C$1284,2,FALSE)</f>
        <v>#N/A</v>
      </c>
      <c r="N158" s="36" t="e">
        <f>VLOOKUP(CONCATENATE($A158,N$1),'Session 8.2.4 PID and Services'!$B$2:$C$1284,2,FALSE)</f>
        <v>#N/A</v>
      </c>
      <c r="O158" s="36" t="e">
        <f>VLOOKUP(CONCATENATE($A158,O$1),'Session 8.2.4 PID and Services'!$B$2:$C$1284,2,FALSE)</f>
        <v>#N/A</v>
      </c>
      <c r="P158" s="36" t="e">
        <f>VLOOKUP(CONCATENATE($A158,P$1),'Session 8.2.4 PID and Services'!$B$2:$C$1284,2,FALSE)</f>
        <v>#N/A</v>
      </c>
      <c r="Q158" s="36" t="e">
        <f>VLOOKUP(CONCATENATE($A158,Q$1),'Session 8.2.4 PID and Services'!$B$2:$C$1284,2,FALSE)</f>
        <v>#N/A</v>
      </c>
      <c r="R158" s="36" t="e">
        <f>VLOOKUP(CONCATENATE($A158,R$1),'Session 8.2.4 PID and Services'!$B$2:$C$1284,2,FALSE)</f>
        <v>#N/A</v>
      </c>
      <c r="S158" s="36" t="e">
        <f>VLOOKUP(CONCATENATE($A158,S$1),'Session 8.2.4 PID and Services'!$B$2:$C$1284,2,FALSE)</f>
        <v>#N/A</v>
      </c>
      <c r="T158" s="36" t="e">
        <f>VLOOKUP(CONCATENATE($A158,T$1),'Session 8.2.4 PID and Services'!$B$2:$C$1284,2,FALSE)</f>
        <v>#N/A</v>
      </c>
      <c r="U158" s="36" t="e">
        <f>VLOOKUP(CONCATENATE($A158,U$1),'Session 8.2.4 PID and Services'!$B$2:$C$1284,2,FALSE)</f>
        <v>#N/A</v>
      </c>
    </row>
    <row r="159" spans="1:21" x14ac:dyDescent="0.25">
      <c r="A159" s="36">
        <v>1784666</v>
      </c>
      <c r="B159" s="36" t="e">
        <f>VLOOKUP(CONCATENATE($A159,B$1),'Session 8.2.4 PID and Services'!$B$2:$C$1284,2,FALSE)</f>
        <v>#N/A</v>
      </c>
      <c r="C159" s="36" t="e">
        <f>VLOOKUP(CONCATENATE($A159,C$1),'Session 8.2.4 PID and Services'!$B$2:$C$1284,2,FALSE)</f>
        <v>#N/A</v>
      </c>
      <c r="D159" s="36" t="e">
        <f>VLOOKUP(CONCATENATE($A159,D$1),'Session 8.2.4 PID and Services'!$B$2:$C$1284,2,FALSE)</f>
        <v>#N/A</v>
      </c>
      <c r="E159" s="36" t="str">
        <f>VLOOKUP(CONCATENATE($A159,E$1),'Session 8.2.4 PID and Services'!$B$2:$C$1284,2,FALSE)</f>
        <v>Vitamin D3</v>
      </c>
      <c r="F159" s="36" t="str">
        <f>VLOOKUP(CONCATENATE($A159,F$1),'Session 8.2.4 PID and Services'!$B$2:$C$1284,2,FALSE)</f>
        <v>Vitamin C</v>
      </c>
      <c r="G159" s="36" t="e">
        <f>VLOOKUP(CONCATENATE($A159,G$1),'Session 8.2.4 PID and Services'!$B$2:$C$1284,2,FALSE)</f>
        <v>#N/A</v>
      </c>
      <c r="H159" s="36" t="str">
        <f>VLOOKUP(CONCATENATE($A159,H$1),'Session 8.2.4 PID and Services'!$B$2:$C$1284,2,FALSE)</f>
        <v>Vitamin B</v>
      </c>
      <c r="I159" s="36" t="e">
        <f>VLOOKUP(CONCATENATE($A159,I$1),'Session 8.2.4 PID and Services'!$B$2:$C$1284,2,FALSE)</f>
        <v>#N/A</v>
      </c>
      <c r="J159" s="36" t="str">
        <f>VLOOKUP(CONCATENATE($A159,J$1),'Session 8.2.4 PID and Services'!$B$2:$C$1284,2,FALSE)</f>
        <v>Tocilizumab</v>
      </c>
      <c r="K159" s="36" t="str">
        <f>VLOOKUP(CONCATENATE($A159,K$1),'Session 8.2.4 PID and Services'!$B$2:$C$1284,2,FALSE)</f>
        <v>MethylPrednisolone Sodium Succinate</v>
      </c>
      <c r="L159" s="36" t="e">
        <f>VLOOKUP(CONCATENATE($A159,L$1),'Session 8.2.4 PID and Services'!$B$2:$C$1284,2,FALSE)</f>
        <v>#N/A</v>
      </c>
      <c r="M159" s="36" t="e">
        <f>VLOOKUP(CONCATENATE($A159,M$1),'Session 8.2.4 PID and Services'!$B$2:$C$1284,2,FALSE)</f>
        <v>#N/A</v>
      </c>
      <c r="N159" s="36" t="e">
        <f>VLOOKUP(CONCATENATE($A159,N$1),'Session 8.2.4 PID and Services'!$B$2:$C$1284,2,FALSE)</f>
        <v>#N/A</v>
      </c>
      <c r="O159" s="36" t="e">
        <f>VLOOKUP(CONCATENATE($A159,O$1),'Session 8.2.4 PID and Services'!$B$2:$C$1284,2,FALSE)</f>
        <v>#N/A</v>
      </c>
      <c r="P159" s="36" t="e">
        <f>VLOOKUP(CONCATENATE($A159,P$1),'Session 8.2.4 PID and Services'!$B$2:$C$1284,2,FALSE)</f>
        <v>#N/A</v>
      </c>
      <c r="Q159" s="36" t="e">
        <f>VLOOKUP(CONCATENATE($A159,Q$1),'Session 8.2.4 PID and Services'!$B$2:$C$1284,2,FALSE)</f>
        <v>#N/A</v>
      </c>
      <c r="R159" s="36" t="e">
        <f>VLOOKUP(CONCATENATE($A159,R$1),'Session 8.2.4 PID and Services'!$B$2:$C$1284,2,FALSE)</f>
        <v>#N/A</v>
      </c>
      <c r="S159" s="36" t="e">
        <f>VLOOKUP(CONCATENATE($A159,S$1),'Session 8.2.4 PID and Services'!$B$2:$C$1284,2,FALSE)</f>
        <v>#N/A</v>
      </c>
      <c r="T159" s="36" t="e">
        <f>VLOOKUP(CONCATENATE($A159,T$1),'Session 8.2.4 PID and Services'!$B$2:$C$1284,2,FALSE)</f>
        <v>#N/A</v>
      </c>
      <c r="U159" s="36" t="e">
        <f>VLOOKUP(CONCATENATE($A159,U$1),'Session 8.2.4 PID and Services'!$B$2:$C$1284,2,FALSE)</f>
        <v>#N/A</v>
      </c>
    </row>
    <row r="160" spans="1:21" x14ac:dyDescent="0.25">
      <c r="A160" s="36">
        <v>1785087</v>
      </c>
      <c r="B160" s="36" t="e">
        <f>VLOOKUP(CONCATENATE($A160,B$1),'Session 8.2.4 PID and Services'!$B$2:$C$1284,2,FALSE)</f>
        <v>#N/A</v>
      </c>
      <c r="C160" s="36" t="e">
        <f>VLOOKUP(CONCATENATE($A160,C$1),'Session 8.2.4 PID and Services'!$B$2:$C$1284,2,FALSE)</f>
        <v>#N/A</v>
      </c>
      <c r="D160" s="36" t="str">
        <f>VLOOKUP(CONCATENATE($A160,D$1),'Session 8.2.4 PID and Services'!$B$2:$C$1284,2,FALSE)</f>
        <v>Dialysis</v>
      </c>
      <c r="E160" s="36" t="e">
        <f>VLOOKUP(CONCATENATE($A160,E$1),'Session 8.2.4 PID and Services'!$B$2:$C$1284,2,FALSE)</f>
        <v>#N/A</v>
      </c>
      <c r="F160" s="36" t="e">
        <f>VLOOKUP(CONCATENATE($A160,F$1),'Session 8.2.4 PID and Services'!$B$2:$C$1284,2,FALSE)</f>
        <v>#N/A</v>
      </c>
      <c r="G160" s="36" t="e">
        <f>VLOOKUP(CONCATENATE($A160,G$1),'Session 8.2.4 PID and Services'!$B$2:$C$1284,2,FALSE)</f>
        <v>#N/A</v>
      </c>
      <c r="H160" s="36" t="e">
        <f>VLOOKUP(CONCATENATE($A160,H$1),'Session 8.2.4 PID and Services'!$B$2:$C$1284,2,FALSE)</f>
        <v>#N/A</v>
      </c>
      <c r="I160" s="36" t="e">
        <f>VLOOKUP(CONCATENATE($A160,I$1),'Session 8.2.4 PID and Services'!$B$2:$C$1284,2,FALSE)</f>
        <v>#N/A</v>
      </c>
      <c r="J160" s="36" t="e">
        <f>VLOOKUP(CONCATENATE($A160,J$1),'Session 8.2.4 PID and Services'!$B$2:$C$1284,2,FALSE)</f>
        <v>#N/A</v>
      </c>
      <c r="K160" s="36" t="e">
        <f>VLOOKUP(CONCATENATE($A160,K$1),'Session 8.2.4 PID and Services'!$B$2:$C$1284,2,FALSE)</f>
        <v>#N/A</v>
      </c>
      <c r="L160" s="36" t="e">
        <f>VLOOKUP(CONCATENATE($A160,L$1),'Session 8.2.4 PID and Services'!$B$2:$C$1284,2,FALSE)</f>
        <v>#N/A</v>
      </c>
      <c r="M160" s="36" t="e">
        <f>VLOOKUP(CONCATENATE($A160,M$1),'Session 8.2.4 PID and Services'!$B$2:$C$1284,2,FALSE)</f>
        <v>#N/A</v>
      </c>
      <c r="N160" s="36" t="e">
        <f>VLOOKUP(CONCATENATE($A160,N$1),'Session 8.2.4 PID and Services'!$B$2:$C$1284,2,FALSE)</f>
        <v>#N/A</v>
      </c>
      <c r="O160" s="36" t="e">
        <f>VLOOKUP(CONCATENATE($A160,O$1),'Session 8.2.4 PID and Services'!$B$2:$C$1284,2,FALSE)</f>
        <v>#N/A</v>
      </c>
      <c r="P160" s="36" t="e">
        <f>VLOOKUP(CONCATENATE($A160,P$1),'Session 8.2.4 PID and Services'!$B$2:$C$1284,2,FALSE)</f>
        <v>#N/A</v>
      </c>
      <c r="Q160" s="36" t="e">
        <f>VLOOKUP(CONCATENATE($A160,Q$1),'Session 8.2.4 PID and Services'!$B$2:$C$1284,2,FALSE)</f>
        <v>#N/A</v>
      </c>
      <c r="R160" s="36" t="e">
        <f>VLOOKUP(CONCATENATE($A160,R$1),'Session 8.2.4 PID and Services'!$B$2:$C$1284,2,FALSE)</f>
        <v>#N/A</v>
      </c>
      <c r="S160" s="36" t="e">
        <f>VLOOKUP(CONCATENATE($A160,S$1),'Session 8.2.4 PID and Services'!$B$2:$C$1284,2,FALSE)</f>
        <v>#N/A</v>
      </c>
      <c r="T160" s="36" t="e">
        <f>VLOOKUP(CONCATENATE($A160,T$1),'Session 8.2.4 PID and Services'!$B$2:$C$1284,2,FALSE)</f>
        <v>#N/A</v>
      </c>
      <c r="U160" s="36" t="e">
        <f>VLOOKUP(CONCATENATE($A160,U$1),'Session 8.2.4 PID and Services'!$B$2:$C$1284,2,FALSE)</f>
        <v>#N/A</v>
      </c>
    </row>
    <row r="161" spans="1:21" x14ac:dyDescent="0.25">
      <c r="A161" s="36">
        <v>1785154</v>
      </c>
      <c r="B161" s="36" t="e">
        <f>VLOOKUP(CONCATENATE($A161,B$1),'Session 8.2.4 PID and Services'!$B$2:$C$1284,2,FALSE)</f>
        <v>#N/A</v>
      </c>
      <c r="C161" s="36" t="str">
        <f>VLOOKUP(CONCATENATE($A161,C$1),'Session 8.2.4 PID and Services'!$B$2:$C$1284,2,FALSE)</f>
        <v>ALBUMIN</v>
      </c>
      <c r="D161" s="36" t="str">
        <f>VLOOKUP(CONCATENATE($A161,D$1),'Session 8.2.4 PID and Services'!$B$2:$C$1284,2,FALSE)</f>
        <v>Dialysis</v>
      </c>
      <c r="E161" s="36" t="e">
        <f>VLOOKUP(CONCATENATE($A161,E$1),'Session 8.2.4 PID and Services'!$B$2:$C$1284,2,FALSE)</f>
        <v>#N/A</v>
      </c>
      <c r="F161" s="36" t="e">
        <f>VLOOKUP(CONCATENATE($A161,F$1),'Session 8.2.4 PID and Services'!$B$2:$C$1284,2,FALSE)</f>
        <v>#N/A</v>
      </c>
      <c r="G161" s="36" t="e">
        <f>VLOOKUP(CONCATENATE($A161,G$1),'Session 8.2.4 PID and Services'!$B$2:$C$1284,2,FALSE)</f>
        <v>#N/A</v>
      </c>
      <c r="H161" s="36" t="str">
        <f>VLOOKUP(CONCATENATE($A161,H$1),'Session 8.2.4 PID and Services'!$B$2:$C$1284,2,FALSE)</f>
        <v>Vitamin B</v>
      </c>
      <c r="I161" s="36" t="e">
        <f>VLOOKUP(CONCATENATE($A161,I$1),'Session 8.2.4 PID and Services'!$B$2:$C$1284,2,FALSE)</f>
        <v>#N/A</v>
      </c>
      <c r="J161" s="36" t="e">
        <f>VLOOKUP(CONCATENATE($A161,J$1),'Session 8.2.4 PID and Services'!$B$2:$C$1284,2,FALSE)</f>
        <v>#N/A</v>
      </c>
      <c r="K161" s="36" t="e">
        <f>VLOOKUP(CONCATENATE($A161,K$1),'Session 8.2.4 PID and Services'!$B$2:$C$1284,2,FALSE)</f>
        <v>#N/A</v>
      </c>
      <c r="L161" s="36" t="e">
        <f>VLOOKUP(CONCATENATE($A161,L$1),'Session 8.2.4 PID and Services'!$B$2:$C$1284,2,FALSE)</f>
        <v>#N/A</v>
      </c>
      <c r="M161" s="36" t="e">
        <f>VLOOKUP(CONCATENATE($A161,M$1),'Session 8.2.4 PID and Services'!$B$2:$C$1284,2,FALSE)</f>
        <v>#N/A</v>
      </c>
      <c r="N161" s="36" t="e">
        <f>VLOOKUP(CONCATENATE($A161,N$1),'Session 8.2.4 PID and Services'!$B$2:$C$1284,2,FALSE)</f>
        <v>#N/A</v>
      </c>
      <c r="O161" s="36" t="e">
        <f>VLOOKUP(CONCATENATE($A161,O$1),'Session 8.2.4 PID and Services'!$B$2:$C$1284,2,FALSE)</f>
        <v>#N/A</v>
      </c>
      <c r="P161" s="36" t="e">
        <f>VLOOKUP(CONCATENATE($A161,P$1),'Session 8.2.4 PID and Services'!$B$2:$C$1284,2,FALSE)</f>
        <v>#N/A</v>
      </c>
      <c r="Q161" s="36" t="e">
        <f>VLOOKUP(CONCATENATE($A161,Q$1),'Session 8.2.4 PID and Services'!$B$2:$C$1284,2,FALSE)</f>
        <v>#N/A</v>
      </c>
      <c r="R161" s="36" t="e">
        <f>VLOOKUP(CONCATENATE($A161,R$1),'Session 8.2.4 PID and Services'!$B$2:$C$1284,2,FALSE)</f>
        <v>#N/A</v>
      </c>
      <c r="S161" s="36" t="e">
        <f>VLOOKUP(CONCATENATE($A161,S$1),'Session 8.2.4 PID and Services'!$B$2:$C$1284,2,FALSE)</f>
        <v>#N/A</v>
      </c>
      <c r="T161" s="36" t="e">
        <f>VLOOKUP(CONCATENATE($A161,T$1),'Session 8.2.4 PID and Services'!$B$2:$C$1284,2,FALSE)</f>
        <v>#N/A</v>
      </c>
      <c r="U161" s="36" t="e">
        <f>VLOOKUP(CONCATENATE($A161,U$1),'Session 8.2.4 PID and Services'!$B$2:$C$1284,2,FALSE)</f>
        <v>#N/A</v>
      </c>
    </row>
    <row r="162" spans="1:21" x14ac:dyDescent="0.25">
      <c r="A162" s="36">
        <v>1785177</v>
      </c>
      <c r="B162" s="36" t="str">
        <f>VLOOKUP(CONCATENATE($A162,B$1),'Session 8.2.4 PID and Services'!$B$2:$C$1284,2,FALSE)</f>
        <v>Ventilator</v>
      </c>
      <c r="C162" s="36" t="str">
        <f>VLOOKUP(CONCATENATE($A162,C$1),'Session 8.2.4 PID and Services'!$B$2:$C$1284,2,FALSE)</f>
        <v>ALBUMIN</v>
      </c>
      <c r="D162" s="36" t="e">
        <f>VLOOKUP(CONCATENATE($A162,D$1),'Session 8.2.4 PID and Services'!$B$2:$C$1284,2,FALSE)</f>
        <v>#N/A</v>
      </c>
      <c r="E162" s="36" t="str">
        <f>VLOOKUP(CONCATENATE($A162,E$1),'Session 8.2.4 PID and Services'!$B$2:$C$1284,2,FALSE)</f>
        <v>Vitamin D3</v>
      </c>
      <c r="F162" s="36" t="e">
        <f>VLOOKUP(CONCATENATE($A162,F$1),'Session 8.2.4 PID and Services'!$B$2:$C$1284,2,FALSE)</f>
        <v>#N/A</v>
      </c>
      <c r="G162" s="36" t="e">
        <f>VLOOKUP(CONCATENATE($A162,G$1),'Session 8.2.4 PID and Services'!$B$2:$C$1284,2,FALSE)</f>
        <v>#N/A</v>
      </c>
      <c r="H162" s="36" t="str">
        <f>VLOOKUP(CONCATENATE($A162,H$1),'Session 8.2.4 PID and Services'!$B$2:$C$1284,2,FALSE)</f>
        <v>Vitamin B</v>
      </c>
      <c r="I162" s="36" t="str">
        <f>VLOOKUP(CONCATENATE($A162,I$1),'Session 8.2.4 PID and Services'!$B$2:$C$1284,2,FALSE)</f>
        <v>High Flow Nasal Catheter</v>
      </c>
      <c r="J162" s="36" t="e">
        <f>VLOOKUP(CONCATENATE($A162,J$1),'Session 8.2.4 PID and Services'!$B$2:$C$1284,2,FALSE)</f>
        <v>#N/A</v>
      </c>
      <c r="K162" s="36" t="str">
        <f>VLOOKUP(CONCATENATE($A162,K$1),'Session 8.2.4 PID and Services'!$B$2:$C$1284,2,FALSE)</f>
        <v>MethylPrednisolone Sodium Succinate</v>
      </c>
      <c r="L162" s="36" t="str">
        <f>VLOOKUP(CONCATENATE($A162,L$1),'Session 8.2.4 PID and Services'!$B$2:$C$1284,2,FALSE)</f>
        <v>Remdesivir</v>
      </c>
      <c r="M162" s="36" t="e">
        <f>VLOOKUP(CONCATENATE($A162,M$1),'Session 8.2.4 PID and Services'!$B$2:$C$1284,2,FALSE)</f>
        <v>#N/A</v>
      </c>
      <c r="N162" s="36" t="e">
        <f>VLOOKUP(CONCATENATE($A162,N$1),'Session 8.2.4 PID and Services'!$B$2:$C$1284,2,FALSE)</f>
        <v>#N/A</v>
      </c>
      <c r="O162" s="36" t="e">
        <f>VLOOKUP(CONCATENATE($A162,O$1),'Session 8.2.4 PID and Services'!$B$2:$C$1284,2,FALSE)</f>
        <v>#N/A</v>
      </c>
      <c r="P162" s="36" t="str">
        <f>VLOOKUP(CONCATENATE($A162,P$1),'Session 8.2.4 PID and Services'!$B$2:$C$1284,2,FALSE)</f>
        <v>Plasma Therapy</v>
      </c>
      <c r="Q162" s="36" t="e">
        <f>VLOOKUP(CONCATENATE($A162,Q$1),'Session 8.2.4 PID and Services'!$B$2:$C$1284,2,FALSE)</f>
        <v>#N/A</v>
      </c>
      <c r="R162" s="36" t="e">
        <f>VLOOKUP(CONCATENATE($A162,R$1),'Session 8.2.4 PID and Services'!$B$2:$C$1284,2,FALSE)</f>
        <v>#N/A</v>
      </c>
      <c r="S162" s="36" t="e">
        <f>VLOOKUP(CONCATENATE($A162,S$1),'Session 8.2.4 PID and Services'!$B$2:$C$1284,2,FALSE)</f>
        <v>#N/A</v>
      </c>
      <c r="T162" s="36" t="e">
        <f>VLOOKUP(CONCATENATE($A162,T$1),'Session 8.2.4 PID and Services'!$B$2:$C$1284,2,FALSE)</f>
        <v>#N/A</v>
      </c>
      <c r="U162" s="36" t="e">
        <f>VLOOKUP(CONCATENATE($A162,U$1),'Session 8.2.4 PID and Services'!$B$2:$C$1284,2,FALSE)</f>
        <v>#N/A</v>
      </c>
    </row>
    <row r="163" spans="1:21" x14ac:dyDescent="0.25">
      <c r="A163" s="36">
        <v>1785190</v>
      </c>
      <c r="B163" s="36" t="e">
        <f>VLOOKUP(CONCATENATE($A163,B$1),'Session 8.2.4 PID and Services'!$B$2:$C$1284,2,FALSE)</f>
        <v>#N/A</v>
      </c>
      <c r="C163" s="36" t="str">
        <f>VLOOKUP(CONCATENATE($A163,C$1),'Session 8.2.4 PID and Services'!$B$2:$C$1284,2,FALSE)</f>
        <v>ALBUMIN</v>
      </c>
      <c r="D163" s="36" t="str">
        <f>VLOOKUP(CONCATENATE($A163,D$1),'Session 8.2.4 PID and Services'!$B$2:$C$1284,2,FALSE)</f>
        <v>Dialysis</v>
      </c>
      <c r="E163" s="36" t="e">
        <f>VLOOKUP(CONCATENATE($A163,E$1),'Session 8.2.4 PID and Services'!$B$2:$C$1284,2,FALSE)</f>
        <v>#N/A</v>
      </c>
      <c r="F163" s="36" t="e">
        <f>VLOOKUP(CONCATENATE($A163,F$1),'Session 8.2.4 PID and Services'!$B$2:$C$1284,2,FALSE)</f>
        <v>#N/A</v>
      </c>
      <c r="G163" s="36" t="str">
        <f>VLOOKUP(CONCATENATE($A163,G$1),'Session 8.2.4 PID and Services'!$B$2:$C$1284,2,FALSE)</f>
        <v>Ulinastatin</v>
      </c>
      <c r="H163" s="36" t="e">
        <f>VLOOKUP(CONCATENATE($A163,H$1),'Session 8.2.4 PID and Services'!$B$2:$C$1284,2,FALSE)</f>
        <v>#N/A</v>
      </c>
      <c r="I163" s="36" t="e">
        <f>VLOOKUP(CONCATENATE($A163,I$1),'Session 8.2.4 PID and Services'!$B$2:$C$1284,2,FALSE)</f>
        <v>#N/A</v>
      </c>
      <c r="J163" s="36" t="e">
        <f>VLOOKUP(CONCATENATE($A163,J$1),'Session 8.2.4 PID and Services'!$B$2:$C$1284,2,FALSE)</f>
        <v>#N/A</v>
      </c>
      <c r="K163" s="36" t="e">
        <f>VLOOKUP(CONCATENATE($A163,K$1),'Session 8.2.4 PID and Services'!$B$2:$C$1284,2,FALSE)</f>
        <v>#N/A</v>
      </c>
      <c r="L163" s="36" t="e">
        <f>VLOOKUP(CONCATENATE($A163,L$1),'Session 8.2.4 PID and Services'!$B$2:$C$1284,2,FALSE)</f>
        <v>#N/A</v>
      </c>
      <c r="M163" s="36" t="e">
        <f>VLOOKUP(CONCATENATE($A163,M$1),'Session 8.2.4 PID and Services'!$B$2:$C$1284,2,FALSE)</f>
        <v>#N/A</v>
      </c>
      <c r="N163" s="36" t="e">
        <f>VLOOKUP(CONCATENATE($A163,N$1),'Session 8.2.4 PID and Services'!$B$2:$C$1284,2,FALSE)</f>
        <v>#N/A</v>
      </c>
      <c r="O163" s="36" t="e">
        <f>VLOOKUP(CONCATENATE($A163,O$1),'Session 8.2.4 PID and Services'!$B$2:$C$1284,2,FALSE)</f>
        <v>#N/A</v>
      </c>
      <c r="P163" s="36" t="e">
        <f>VLOOKUP(CONCATENATE($A163,P$1),'Session 8.2.4 PID and Services'!$B$2:$C$1284,2,FALSE)</f>
        <v>#N/A</v>
      </c>
      <c r="Q163" s="36" t="e">
        <f>VLOOKUP(CONCATENATE($A163,Q$1),'Session 8.2.4 PID and Services'!$B$2:$C$1284,2,FALSE)</f>
        <v>#N/A</v>
      </c>
      <c r="R163" s="36" t="e">
        <f>VLOOKUP(CONCATENATE($A163,R$1),'Session 8.2.4 PID and Services'!$B$2:$C$1284,2,FALSE)</f>
        <v>#N/A</v>
      </c>
      <c r="S163" s="36" t="e">
        <f>VLOOKUP(CONCATENATE($A163,S$1),'Session 8.2.4 PID and Services'!$B$2:$C$1284,2,FALSE)</f>
        <v>#N/A</v>
      </c>
      <c r="T163" s="36" t="e">
        <f>VLOOKUP(CONCATENATE($A163,T$1),'Session 8.2.4 PID and Services'!$B$2:$C$1284,2,FALSE)</f>
        <v>#N/A</v>
      </c>
      <c r="U163" s="36" t="e">
        <f>VLOOKUP(CONCATENATE($A163,U$1),'Session 8.2.4 PID and Services'!$B$2:$C$1284,2,FALSE)</f>
        <v>#N/A</v>
      </c>
    </row>
    <row r="164" spans="1:21" x14ac:dyDescent="0.25">
      <c r="A164" s="36">
        <v>1785400</v>
      </c>
      <c r="B164" s="36" t="str">
        <f>VLOOKUP(CONCATENATE($A164,B$1),'Session 8.2.4 PID and Services'!$B$2:$C$1284,2,FALSE)</f>
        <v>Ventilator</v>
      </c>
      <c r="C164" s="36" t="e">
        <f>VLOOKUP(CONCATENATE($A164,C$1),'Session 8.2.4 PID and Services'!$B$2:$C$1284,2,FALSE)</f>
        <v>#N/A</v>
      </c>
      <c r="D164" s="36" t="e">
        <f>VLOOKUP(CONCATENATE($A164,D$1),'Session 8.2.4 PID and Services'!$B$2:$C$1284,2,FALSE)</f>
        <v>#N/A</v>
      </c>
      <c r="E164" s="36" t="e">
        <f>VLOOKUP(CONCATENATE($A164,E$1),'Session 8.2.4 PID and Services'!$B$2:$C$1284,2,FALSE)</f>
        <v>#N/A</v>
      </c>
      <c r="F164" s="36" t="e">
        <f>VLOOKUP(CONCATENATE($A164,F$1),'Session 8.2.4 PID and Services'!$B$2:$C$1284,2,FALSE)</f>
        <v>#N/A</v>
      </c>
      <c r="G164" s="36" t="e">
        <f>VLOOKUP(CONCATENATE($A164,G$1),'Session 8.2.4 PID and Services'!$B$2:$C$1284,2,FALSE)</f>
        <v>#N/A</v>
      </c>
      <c r="H164" s="36" t="e">
        <f>VLOOKUP(CONCATENATE($A164,H$1),'Session 8.2.4 PID and Services'!$B$2:$C$1284,2,FALSE)</f>
        <v>#N/A</v>
      </c>
      <c r="I164" s="36" t="e">
        <f>VLOOKUP(CONCATENATE($A164,I$1),'Session 8.2.4 PID and Services'!$B$2:$C$1284,2,FALSE)</f>
        <v>#N/A</v>
      </c>
      <c r="J164" s="36" t="e">
        <f>VLOOKUP(CONCATENATE($A164,J$1),'Session 8.2.4 PID and Services'!$B$2:$C$1284,2,FALSE)</f>
        <v>#N/A</v>
      </c>
      <c r="K164" s="36" t="e">
        <f>VLOOKUP(CONCATENATE($A164,K$1),'Session 8.2.4 PID and Services'!$B$2:$C$1284,2,FALSE)</f>
        <v>#N/A</v>
      </c>
      <c r="L164" s="36" t="e">
        <f>VLOOKUP(CONCATENATE($A164,L$1),'Session 8.2.4 PID and Services'!$B$2:$C$1284,2,FALSE)</f>
        <v>#N/A</v>
      </c>
      <c r="M164" s="36" t="e">
        <f>VLOOKUP(CONCATENATE($A164,M$1),'Session 8.2.4 PID and Services'!$B$2:$C$1284,2,FALSE)</f>
        <v>#N/A</v>
      </c>
      <c r="N164" s="36" t="e">
        <f>VLOOKUP(CONCATENATE($A164,N$1),'Session 8.2.4 PID and Services'!$B$2:$C$1284,2,FALSE)</f>
        <v>#N/A</v>
      </c>
      <c r="O164" s="36" t="e">
        <f>VLOOKUP(CONCATENATE($A164,O$1),'Session 8.2.4 PID and Services'!$B$2:$C$1284,2,FALSE)</f>
        <v>#N/A</v>
      </c>
      <c r="P164" s="36" t="e">
        <f>VLOOKUP(CONCATENATE($A164,P$1),'Session 8.2.4 PID and Services'!$B$2:$C$1284,2,FALSE)</f>
        <v>#N/A</v>
      </c>
      <c r="Q164" s="36" t="e">
        <f>VLOOKUP(CONCATENATE($A164,Q$1),'Session 8.2.4 PID and Services'!$B$2:$C$1284,2,FALSE)</f>
        <v>#N/A</v>
      </c>
      <c r="R164" s="36" t="e">
        <f>VLOOKUP(CONCATENATE($A164,R$1),'Session 8.2.4 PID and Services'!$B$2:$C$1284,2,FALSE)</f>
        <v>#N/A</v>
      </c>
      <c r="S164" s="36" t="e">
        <f>VLOOKUP(CONCATENATE($A164,S$1),'Session 8.2.4 PID and Services'!$B$2:$C$1284,2,FALSE)</f>
        <v>#N/A</v>
      </c>
      <c r="T164" s="36" t="e">
        <f>VLOOKUP(CONCATENATE($A164,T$1),'Session 8.2.4 PID and Services'!$B$2:$C$1284,2,FALSE)</f>
        <v>#N/A</v>
      </c>
      <c r="U164" s="36" t="e">
        <f>VLOOKUP(CONCATENATE($A164,U$1),'Session 8.2.4 PID and Services'!$B$2:$C$1284,2,FALSE)</f>
        <v>#N/A</v>
      </c>
    </row>
    <row r="165" spans="1:21" x14ac:dyDescent="0.25">
      <c r="A165" s="36">
        <v>1785404</v>
      </c>
      <c r="B165" s="36" t="e">
        <f>VLOOKUP(CONCATENATE($A165,B$1),'Session 8.2.4 PID and Services'!$B$2:$C$1284,2,FALSE)</f>
        <v>#N/A</v>
      </c>
      <c r="C165" s="36" t="e">
        <f>VLOOKUP(CONCATENATE($A165,C$1),'Session 8.2.4 PID and Services'!$B$2:$C$1284,2,FALSE)</f>
        <v>#N/A</v>
      </c>
      <c r="D165" s="36" t="str">
        <f>VLOOKUP(CONCATENATE($A165,D$1),'Session 8.2.4 PID and Services'!$B$2:$C$1284,2,FALSE)</f>
        <v>Dialysis</v>
      </c>
      <c r="E165" s="36" t="e">
        <f>VLOOKUP(CONCATENATE($A165,E$1),'Session 8.2.4 PID and Services'!$B$2:$C$1284,2,FALSE)</f>
        <v>#N/A</v>
      </c>
      <c r="F165" s="36" t="e">
        <f>VLOOKUP(CONCATENATE($A165,F$1),'Session 8.2.4 PID and Services'!$B$2:$C$1284,2,FALSE)</f>
        <v>#N/A</v>
      </c>
      <c r="G165" s="36" t="e">
        <f>VLOOKUP(CONCATENATE($A165,G$1),'Session 8.2.4 PID and Services'!$B$2:$C$1284,2,FALSE)</f>
        <v>#N/A</v>
      </c>
      <c r="H165" s="36" t="e">
        <f>VLOOKUP(CONCATENATE($A165,H$1),'Session 8.2.4 PID and Services'!$B$2:$C$1284,2,FALSE)</f>
        <v>#N/A</v>
      </c>
      <c r="I165" s="36" t="e">
        <f>VLOOKUP(CONCATENATE($A165,I$1),'Session 8.2.4 PID and Services'!$B$2:$C$1284,2,FALSE)</f>
        <v>#N/A</v>
      </c>
      <c r="J165" s="36" t="e">
        <f>VLOOKUP(CONCATENATE($A165,J$1),'Session 8.2.4 PID and Services'!$B$2:$C$1284,2,FALSE)</f>
        <v>#N/A</v>
      </c>
      <c r="K165" s="36" t="e">
        <f>VLOOKUP(CONCATENATE($A165,K$1),'Session 8.2.4 PID and Services'!$B$2:$C$1284,2,FALSE)</f>
        <v>#N/A</v>
      </c>
      <c r="L165" s="36" t="e">
        <f>VLOOKUP(CONCATENATE($A165,L$1),'Session 8.2.4 PID and Services'!$B$2:$C$1284,2,FALSE)</f>
        <v>#N/A</v>
      </c>
      <c r="M165" s="36" t="e">
        <f>VLOOKUP(CONCATENATE($A165,M$1),'Session 8.2.4 PID and Services'!$B$2:$C$1284,2,FALSE)</f>
        <v>#N/A</v>
      </c>
      <c r="N165" s="36" t="e">
        <f>VLOOKUP(CONCATENATE($A165,N$1),'Session 8.2.4 PID and Services'!$B$2:$C$1284,2,FALSE)</f>
        <v>#N/A</v>
      </c>
      <c r="O165" s="36" t="e">
        <f>VLOOKUP(CONCATENATE($A165,O$1),'Session 8.2.4 PID and Services'!$B$2:$C$1284,2,FALSE)</f>
        <v>#N/A</v>
      </c>
      <c r="P165" s="36" t="e">
        <f>VLOOKUP(CONCATENATE($A165,P$1),'Session 8.2.4 PID and Services'!$B$2:$C$1284,2,FALSE)</f>
        <v>#N/A</v>
      </c>
      <c r="Q165" s="36" t="e">
        <f>VLOOKUP(CONCATENATE($A165,Q$1),'Session 8.2.4 PID and Services'!$B$2:$C$1284,2,FALSE)</f>
        <v>#N/A</v>
      </c>
      <c r="R165" s="36" t="e">
        <f>VLOOKUP(CONCATENATE($A165,R$1),'Session 8.2.4 PID and Services'!$B$2:$C$1284,2,FALSE)</f>
        <v>#N/A</v>
      </c>
      <c r="S165" s="36" t="e">
        <f>VLOOKUP(CONCATENATE($A165,S$1),'Session 8.2.4 PID and Services'!$B$2:$C$1284,2,FALSE)</f>
        <v>#N/A</v>
      </c>
      <c r="T165" s="36" t="e">
        <f>VLOOKUP(CONCATENATE($A165,T$1),'Session 8.2.4 PID and Services'!$B$2:$C$1284,2,FALSE)</f>
        <v>#N/A</v>
      </c>
      <c r="U165" s="36" t="e">
        <f>VLOOKUP(CONCATENATE($A165,U$1),'Session 8.2.4 PID and Services'!$B$2:$C$1284,2,FALSE)</f>
        <v>#N/A</v>
      </c>
    </row>
    <row r="166" spans="1:21" x14ac:dyDescent="0.25">
      <c r="A166" s="36">
        <v>1785962</v>
      </c>
      <c r="B166" s="36" t="e">
        <f>VLOOKUP(CONCATENATE($A166,B$1),'Session 8.2.4 PID and Services'!$B$2:$C$1284,2,FALSE)</f>
        <v>#N/A</v>
      </c>
      <c r="C166" s="36" t="e">
        <f>VLOOKUP(CONCATENATE($A166,C$1),'Session 8.2.4 PID and Services'!$B$2:$C$1284,2,FALSE)</f>
        <v>#N/A</v>
      </c>
      <c r="D166" s="36" t="e">
        <f>VLOOKUP(CONCATENATE($A166,D$1),'Session 8.2.4 PID and Services'!$B$2:$C$1284,2,FALSE)</f>
        <v>#N/A</v>
      </c>
      <c r="E166" s="36" t="str">
        <f>VLOOKUP(CONCATENATE($A166,E$1),'Session 8.2.4 PID and Services'!$B$2:$C$1284,2,FALSE)</f>
        <v>Vitamin D3</v>
      </c>
      <c r="F166" s="36" t="str">
        <f>VLOOKUP(CONCATENATE($A166,F$1),'Session 8.2.4 PID and Services'!$B$2:$C$1284,2,FALSE)</f>
        <v>Vitamin C</v>
      </c>
      <c r="G166" s="36" t="e">
        <f>VLOOKUP(CONCATENATE($A166,G$1),'Session 8.2.4 PID and Services'!$B$2:$C$1284,2,FALSE)</f>
        <v>#N/A</v>
      </c>
      <c r="H166" s="36" t="str">
        <f>VLOOKUP(CONCATENATE($A166,H$1),'Session 8.2.4 PID and Services'!$B$2:$C$1284,2,FALSE)</f>
        <v>Vitamin B</v>
      </c>
      <c r="I166" s="36" t="e">
        <f>VLOOKUP(CONCATENATE($A166,I$1),'Session 8.2.4 PID and Services'!$B$2:$C$1284,2,FALSE)</f>
        <v>#N/A</v>
      </c>
      <c r="J166" s="36" t="e">
        <f>VLOOKUP(CONCATENATE($A166,J$1),'Session 8.2.4 PID and Services'!$B$2:$C$1284,2,FALSE)</f>
        <v>#N/A</v>
      </c>
      <c r="K166" s="36" t="str">
        <f>VLOOKUP(CONCATENATE($A166,K$1),'Session 8.2.4 PID and Services'!$B$2:$C$1284,2,FALSE)</f>
        <v>MethylPrednisolone Sodium Succinate</v>
      </c>
      <c r="L166" s="36" t="str">
        <f>VLOOKUP(CONCATENATE($A166,L$1),'Session 8.2.4 PID and Services'!$B$2:$C$1284,2,FALSE)</f>
        <v>Remdesivir</v>
      </c>
      <c r="M166" s="36" t="e">
        <f>VLOOKUP(CONCATENATE($A166,M$1),'Session 8.2.4 PID and Services'!$B$2:$C$1284,2,FALSE)</f>
        <v>#N/A</v>
      </c>
      <c r="N166" s="36" t="e">
        <f>VLOOKUP(CONCATENATE($A166,N$1),'Session 8.2.4 PID and Services'!$B$2:$C$1284,2,FALSE)</f>
        <v>#N/A</v>
      </c>
      <c r="O166" s="36" t="e">
        <f>VLOOKUP(CONCATENATE($A166,O$1),'Session 8.2.4 PID and Services'!$B$2:$C$1284,2,FALSE)</f>
        <v>#N/A</v>
      </c>
      <c r="P166" s="36" t="e">
        <f>VLOOKUP(CONCATENATE($A166,P$1),'Session 8.2.4 PID and Services'!$B$2:$C$1284,2,FALSE)</f>
        <v>#N/A</v>
      </c>
      <c r="Q166" s="36" t="e">
        <f>VLOOKUP(CONCATENATE($A166,Q$1),'Session 8.2.4 PID and Services'!$B$2:$C$1284,2,FALSE)</f>
        <v>#N/A</v>
      </c>
      <c r="R166" s="36" t="e">
        <f>VLOOKUP(CONCATENATE($A166,R$1),'Session 8.2.4 PID and Services'!$B$2:$C$1284,2,FALSE)</f>
        <v>#N/A</v>
      </c>
      <c r="S166" s="36" t="e">
        <f>VLOOKUP(CONCATENATE($A166,S$1),'Session 8.2.4 PID and Services'!$B$2:$C$1284,2,FALSE)</f>
        <v>#N/A</v>
      </c>
      <c r="T166" s="36" t="e">
        <f>VLOOKUP(CONCATENATE($A166,T$1),'Session 8.2.4 PID and Services'!$B$2:$C$1284,2,FALSE)</f>
        <v>#N/A</v>
      </c>
      <c r="U166" s="36" t="e">
        <f>VLOOKUP(CONCATENATE($A166,U$1),'Session 8.2.4 PID and Services'!$B$2:$C$1284,2,FALSE)</f>
        <v>#N/A</v>
      </c>
    </row>
    <row r="167" spans="1:21" x14ac:dyDescent="0.25">
      <c r="A167" s="36">
        <v>1785994</v>
      </c>
      <c r="B167" s="36" t="str">
        <f>VLOOKUP(CONCATENATE($A167,B$1),'Session 8.2.4 PID and Services'!$B$2:$C$1284,2,FALSE)</f>
        <v>Ventilator</v>
      </c>
      <c r="C167" s="36" t="str">
        <f>VLOOKUP(CONCATENATE($A167,C$1),'Session 8.2.4 PID and Services'!$B$2:$C$1284,2,FALSE)</f>
        <v>ALBUMIN</v>
      </c>
      <c r="D167" s="36" t="e">
        <f>VLOOKUP(CONCATENATE($A167,D$1),'Session 8.2.4 PID and Services'!$B$2:$C$1284,2,FALSE)</f>
        <v>#N/A</v>
      </c>
      <c r="E167" s="36" t="e">
        <f>VLOOKUP(CONCATENATE($A167,E$1),'Session 8.2.4 PID and Services'!$B$2:$C$1284,2,FALSE)</f>
        <v>#N/A</v>
      </c>
      <c r="F167" s="36" t="e">
        <f>VLOOKUP(CONCATENATE($A167,F$1),'Session 8.2.4 PID and Services'!$B$2:$C$1284,2,FALSE)</f>
        <v>#N/A</v>
      </c>
      <c r="G167" s="36" t="str">
        <f>VLOOKUP(CONCATENATE($A167,G$1),'Session 8.2.4 PID and Services'!$B$2:$C$1284,2,FALSE)</f>
        <v>Ulinastatin</v>
      </c>
      <c r="H167" s="36" t="e">
        <f>VLOOKUP(CONCATENATE($A167,H$1),'Session 8.2.4 PID and Services'!$B$2:$C$1284,2,FALSE)</f>
        <v>#N/A</v>
      </c>
      <c r="I167" s="36" t="e">
        <f>VLOOKUP(CONCATENATE($A167,I$1),'Session 8.2.4 PID and Services'!$B$2:$C$1284,2,FALSE)</f>
        <v>#N/A</v>
      </c>
      <c r="J167" s="36" t="e">
        <f>VLOOKUP(CONCATENATE($A167,J$1),'Session 8.2.4 PID and Services'!$B$2:$C$1284,2,FALSE)</f>
        <v>#N/A</v>
      </c>
      <c r="K167" s="36" t="str">
        <f>VLOOKUP(CONCATENATE($A167,K$1),'Session 8.2.4 PID and Services'!$B$2:$C$1284,2,FALSE)</f>
        <v>MethylPrednisolone Sodium Succinate</v>
      </c>
      <c r="L167" s="36" t="e">
        <f>VLOOKUP(CONCATENATE($A167,L$1),'Session 8.2.4 PID and Services'!$B$2:$C$1284,2,FALSE)</f>
        <v>#N/A</v>
      </c>
      <c r="M167" s="36" t="str">
        <f>VLOOKUP(CONCATENATE($A167,M$1),'Session 8.2.4 PID and Services'!$B$2:$C$1284,2,FALSE)</f>
        <v>Dexamethasone</v>
      </c>
      <c r="N167" s="36" t="e">
        <f>VLOOKUP(CONCATENATE($A167,N$1),'Session 8.2.4 PID and Services'!$B$2:$C$1284,2,FALSE)</f>
        <v>#N/A</v>
      </c>
      <c r="O167" s="36" t="e">
        <f>VLOOKUP(CONCATENATE($A167,O$1),'Session 8.2.4 PID and Services'!$B$2:$C$1284,2,FALSE)</f>
        <v>#N/A</v>
      </c>
      <c r="P167" s="36" t="e">
        <f>VLOOKUP(CONCATENATE($A167,P$1),'Session 8.2.4 PID and Services'!$B$2:$C$1284,2,FALSE)</f>
        <v>#N/A</v>
      </c>
      <c r="Q167" s="36" t="e">
        <f>VLOOKUP(CONCATENATE($A167,Q$1),'Session 8.2.4 PID and Services'!$B$2:$C$1284,2,FALSE)</f>
        <v>#N/A</v>
      </c>
      <c r="R167" s="36" t="e">
        <f>VLOOKUP(CONCATENATE($A167,R$1),'Session 8.2.4 PID and Services'!$B$2:$C$1284,2,FALSE)</f>
        <v>#N/A</v>
      </c>
      <c r="S167" s="36" t="e">
        <f>VLOOKUP(CONCATENATE($A167,S$1),'Session 8.2.4 PID and Services'!$B$2:$C$1284,2,FALSE)</f>
        <v>#N/A</v>
      </c>
      <c r="T167" s="36" t="e">
        <f>VLOOKUP(CONCATENATE($A167,T$1),'Session 8.2.4 PID and Services'!$B$2:$C$1284,2,FALSE)</f>
        <v>#N/A</v>
      </c>
      <c r="U167" s="36" t="e">
        <f>VLOOKUP(CONCATENATE($A167,U$1),'Session 8.2.4 PID and Services'!$B$2:$C$1284,2,FALSE)</f>
        <v>#N/A</v>
      </c>
    </row>
    <row r="168" spans="1:21" x14ac:dyDescent="0.25">
      <c r="A168" s="36">
        <v>1786023</v>
      </c>
      <c r="B168" s="36" t="e">
        <f>VLOOKUP(CONCATENATE($A168,B$1),'Session 8.2.4 PID and Services'!$B$2:$C$1284,2,FALSE)</f>
        <v>#N/A</v>
      </c>
      <c r="C168" s="36" t="e">
        <f>VLOOKUP(CONCATENATE($A168,C$1),'Session 8.2.4 PID and Services'!$B$2:$C$1284,2,FALSE)</f>
        <v>#N/A</v>
      </c>
      <c r="D168" s="36" t="e">
        <f>VLOOKUP(CONCATENATE($A168,D$1),'Session 8.2.4 PID and Services'!$B$2:$C$1284,2,FALSE)</f>
        <v>#N/A</v>
      </c>
      <c r="E168" s="36" t="str">
        <f>VLOOKUP(CONCATENATE($A168,E$1),'Session 8.2.4 PID and Services'!$B$2:$C$1284,2,FALSE)</f>
        <v>Vitamin D3</v>
      </c>
      <c r="F168" s="36" t="str">
        <f>VLOOKUP(CONCATENATE($A168,F$1),'Session 8.2.4 PID and Services'!$B$2:$C$1284,2,FALSE)</f>
        <v>Vitamin C</v>
      </c>
      <c r="G168" s="36" t="e">
        <f>VLOOKUP(CONCATENATE($A168,G$1),'Session 8.2.4 PID and Services'!$B$2:$C$1284,2,FALSE)</f>
        <v>#N/A</v>
      </c>
      <c r="H168" s="36" t="str">
        <f>VLOOKUP(CONCATENATE($A168,H$1),'Session 8.2.4 PID and Services'!$B$2:$C$1284,2,FALSE)</f>
        <v>Vitamin B</v>
      </c>
      <c r="I168" s="36" t="e">
        <f>VLOOKUP(CONCATENATE($A168,I$1),'Session 8.2.4 PID and Services'!$B$2:$C$1284,2,FALSE)</f>
        <v>#N/A</v>
      </c>
      <c r="J168" s="36" t="e">
        <f>VLOOKUP(CONCATENATE($A168,J$1),'Session 8.2.4 PID and Services'!$B$2:$C$1284,2,FALSE)</f>
        <v>#N/A</v>
      </c>
      <c r="K168" s="36" t="str">
        <f>VLOOKUP(CONCATENATE($A168,K$1),'Session 8.2.4 PID and Services'!$B$2:$C$1284,2,FALSE)</f>
        <v>MethylPrednisolone Sodium Succinate</v>
      </c>
      <c r="L168" s="36" t="str">
        <f>VLOOKUP(CONCATENATE($A168,L$1),'Session 8.2.4 PID and Services'!$B$2:$C$1284,2,FALSE)</f>
        <v>Remdesivir</v>
      </c>
      <c r="M168" s="36" t="e">
        <f>VLOOKUP(CONCATENATE($A168,M$1),'Session 8.2.4 PID and Services'!$B$2:$C$1284,2,FALSE)</f>
        <v>#N/A</v>
      </c>
      <c r="N168" s="36" t="e">
        <f>VLOOKUP(CONCATENATE($A168,N$1),'Session 8.2.4 PID and Services'!$B$2:$C$1284,2,FALSE)</f>
        <v>#N/A</v>
      </c>
      <c r="O168" s="36" t="e">
        <f>VLOOKUP(CONCATENATE($A168,O$1),'Session 8.2.4 PID and Services'!$B$2:$C$1284,2,FALSE)</f>
        <v>#N/A</v>
      </c>
      <c r="P168" s="36" t="e">
        <f>VLOOKUP(CONCATENATE($A168,P$1),'Session 8.2.4 PID and Services'!$B$2:$C$1284,2,FALSE)</f>
        <v>#N/A</v>
      </c>
      <c r="Q168" s="36" t="e">
        <f>VLOOKUP(CONCATENATE($A168,Q$1),'Session 8.2.4 PID and Services'!$B$2:$C$1284,2,FALSE)</f>
        <v>#N/A</v>
      </c>
      <c r="R168" s="36" t="e">
        <f>VLOOKUP(CONCATENATE($A168,R$1),'Session 8.2.4 PID and Services'!$B$2:$C$1284,2,FALSE)</f>
        <v>#N/A</v>
      </c>
      <c r="S168" s="36" t="e">
        <f>VLOOKUP(CONCATENATE($A168,S$1),'Session 8.2.4 PID and Services'!$B$2:$C$1284,2,FALSE)</f>
        <v>#N/A</v>
      </c>
      <c r="T168" s="36" t="e">
        <f>VLOOKUP(CONCATENATE($A168,T$1),'Session 8.2.4 PID and Services'!$B$2:$C$1284,2,FALSE)</f>
        <v>#N/A</v>
      </c>
      <c r="U168" s="36" t="e">
        <f>VLOOKUP(CONCATENATE($A168,U$1),'Session 8.2.4 PID and Services'!$B$2:$C$1284,2,FALSE)</f>
        <v>#N/A</v>
      </c>
    </row>
    <row r="169" spans="1:21" x14ac:dyDescent="0.25">
      <c r="A169" s="36">
        <v>1786032</v>
      </c>
      <c r="B169" s="36" t="e">
        <f>VLOOKUP(CONCATENATE($A169,B$1),'Session 8.2.4 PID and Services'!$B$2:$C$1284,2,FALSE)</f>
        <v>#N/A</v>
      </c>
      <c r="C169" s="36" t="e">
        <f>VLOOKUP(CONCATENATE($A169,C$1),'Session 8.2.4 PID and Services'!$B$2:$C$1284,2,FALSE)</f>
        <v>#N/A</v>
      </c>
      <c r="D169" s="36" t="str">
        <f>VLOOKUP(CONCATENATE($A169,D$1),'Session 8.2.4 PID and Services'!$B$2:$C$1284,2,FALSE)</f>
        <v>Dialysis</v>
      </c>
      <c r="E169" s="36" t="e">
        <f>VLOOKUP(CONCATENATE($A169,E$1),'Session 8.2.4 PID and Services'!$B$2:$C$1284,2,FALSE)</f>
        <v>#N/A</v>
      </c>
      <c r="F169" s="36" t="e">
        <f>VLOOKUP(CONCATENATE($A169,F$1),'Session 8.2.4 PID and Services'!$B$2:$C$1284,2,FALSE)</f>
        <v>#N/A</v>
      </c>
      <c r="G169" s="36" t="e">
        <f>VLOOKUP(CONCATENATE($A169,G$1),'Session 8.2.4 PID and Services'!$B$2:$C$1284,2,FALSE)</f>
        <v>#N/A</v>
      </c>
      <c r="H169" s="36" t="e">
        <f>VLOOKUP(CONCATENATE($A169,H$1),'Session 8.2.4 PID and Services'!$B$2:$C$1284,2,FALSE)</f>
        <v>#N/A</v>
      </c>
      <c r="I169" s="36" t="e">
        <f>VLOOKUP(CONCATENATE($A169,I$1),'Session 8.2.4 PID and Services'!$B$2:$C$1284,2,FALSE)</f>
        <v>#N/A</v>
      </c>
      <c r="J169" s="36" t="e">
        <f>VLOOKUP(CONCATENATE($A169,J$1),'Session 8.2.4 PID and Services'!$B$2:$C$1284,2,FALSE)</f>
        <v>#N/A</v>
      </c>
      <c r="K169" s="36" t="e">
        <f>VLOOKUP(CONCATENATE($A169,K$1),'Session 8.2.4 PID and Services'!$B$2:$C$1284,2,FALSE)</f>
        <v>#N/A</v>
      </c>
      <c r="L169" s="36" t="e">
        <f>VLOOKUP(CONCATENATE($A169,L$1),'Session 8.2.4 PID and Services'!$B$2:$C$1284,2,FALSE)</f>
        <v>#N/A</v>
      </c>
      <c r="M169" s="36" t="e">
        <f>VLOOKUP(CONCATENATE($A169,M$1),'Session 8.2.4 PID and Services'!$B$2:$C$1284,2,FALSE)</f>
        <v>#N/A</v>
      </c>
      <c r="N169" s="36" t="e">
        <f>VLOOKUP(CONCATENATE($A169,N$1),'Session 8.2.4 PID and Services'!$B$2:$C$1284,2,FALSE)</f>
        <v>#N/A</v>
      </c>
      <c r="O169" s="36" t="e">
        <f>VLOOKUP(CONCATENATE($A169,O$1),'Session 8.2.4 PID and Services'!$B$2:$C$1284,2,FALSE)</f>
        <v>#N/A</v>
      </c>
      <c r="P169" s="36" t="e">
        <f>VLOOKUP(CONCATENATE($A169,P$1),'Session 8.2.4 PID and Services'!$B$2:$C$1284,2,FALSE)</f>
        <v>#N/A</v>
      </c>
      <c r="Q169" s="36" t="e">
        <f>VLOOKUP(CONCATENATE($A169,Q$1),'Session 8.2.4 PID and Services'!$B$2:$C$1284,2,FALSE)</f>
        <v>#N/A</v>
      </c>
      <c r="R169" s="36" t="e">
        <f>VLOOKUP(CONCATENATE($A169,R$1),'Session 8.2.4 PID and Services'!$B$2:$C$1284,2,FALSE)</f>
        <v>#N/A</v>
      </c>
      <c r="S169" s="36" t="e">
        <f>VLOOKUP(CONCATENATE($A169,S$1),'Session 8.2.4 PID and Services'!$B$2:$C$1284,2,FALSE)</f>
        <v>#N/A</v>
      </c>
      <c r="T169" s="36" t="e">
        <f>VLOOKUP(CONCATENATE($A169,T$1),'Session 8.2.4 PID and Services'!$B$2:$C$1284,2,FALSE)</f>
        <v>#N/A</v>
      </c>
      <c r="U169" s="36" t="e">
        <f>VLOOKUP(CONCATENATE($A169,U$1),'Session 8.2.4 PID and Services'!$B$2:$C$1284,2,FALSE)</f>
        <v>#N/A</v>
      </c>
    </row>
    <row r="170" spans="1:21" x14ac:dyDescent="0.25">
      <c r="A170" s="36">
        <v>1786038</v>
      </c>
      <c r="B170" s="36" t="e">
        <f>VLOOKUP(CONCATENATE($A170,B$1),'Session 8.2.4 PID and Services'!$B$2:$C$1284,2,FALSE)</f>
        <v>#N/A</v>
      </c>
      <c r="C170" s="36" t="e">
        <f>VLOOKUP(CONCATENATE($A170,C$1),'Session 8.2.4 PID and Services'!$B$2:$C$1284,2,FALSE)</f>
        <v>#N/A</v>
      </c>
      <c r="D170" s="36" t="e">
        <f>VLOOKUP(CONCATENATE($A170,D$1),'Session 8.2.4 PID and Services'!$B$2:$C$1284,2,FALSE)</f>
        <v>#N/A</v>
      </c>
      <c r="E170" s="36" t="e">
        <f>VLOOKUP(CONCATENATE($A170,E$1),'Session 8.2.4 PID and Services'!$B$2:$C$1284,2,FALSE)</f>
        <v>#N/A</v>
      </c>
      <c r="F170" s="36" t="e">
        <f>VLOOKUP(CONCATENATE($A170,F$1),'Session 8.2.4 PID and Services'!$B$2:$C$1284,2,FALSE)</f>
        <v>#N/A</v>
      </c>
      <c r="G170" s="36" t="e">
        <f>VLOOKUP(CONCATENATE($A170,G$1),'Session 8.2.4 PID and Services'!$B$2:$C$1284,2,FALSE)</f>
        <v>#N/A</v>
      </c>
      <c r="H170" s="36" t="e">
        <f>VLOOKUP(CONCATENATE($A170,H$1),'Session 8.2.4 PID and Services'!$B$2:$C$1284,2,FALSE)</f>
        <v>#N/A</v>
      </c>
      <c r="I170" s="36" t="e">
        <f>VLOOKUP(CONCATENATE($A170,I$1),'Session 8.2.4 PID and Services'!$B$2:$C$1284,2,FALSE)</f>
        <v>#N/A</v>
      </c>
      <c r="J170" s="36" t="e">
        <f>VLOOKUP(CONCATENATE($A170,J$1),'Session 8.2.4 PID and Services'!$B$2:$C$1284,2,FALSE)</f>
        <v>#N/A</v>
      </c>
      <c r="K170" s="36" t="e">
        <f>VLOOKUP(CONCATENATE($A170,K$1),'Session 8.2.4 PID and Services'!$B$2:$C$1284,2,FALSE)</f>
        <v>#N/A</v>
      </c>
      <c r="L170" s="36" t="e">
        <f>VLOOKUP(CONCATENATE($A170,L$1),'Session 8.2.4 PID and Services'!$B$2:$C$1284,2,FALSE)</f>
        <v>#N/A</v>
      </c>
      <c r="M170" s="36" t="e">
        <f>VLOOKUP(CONCATENATE($A170,M$1),'Session 8.2.4 PID and Services'!$B$2:$C$1284,2,FALSE)</f>
        <v>#N/A</v>
      </c>
      <c r="N170" s="36" t="e">
        <f>VLOOKUP(CONCATENATE($A170,N$1),'Session 8.2.4 PID and Services'!$B$2:$C$1284,2,FALSE)</f>
        <v>#N/A</v>
      </c>
      <c r="O170" s="36" t="e">
        <f>VLOOKUP(CONCATENATE($A170,O$1),'Session 8.2.4 PID and Services'!$B$2:$C$1284,2,FALSE)</f>
        <v>#N/A</v>
      </c>
      <c r="P170" s="36" t="e">
        <f>VLOOKUP(CONCATENATE($A170,P$1),'Session 8.2.4 PID and Services'!$B$2:$C$1284,2,FALSE)</f>
        <v>#N/A</v>
      </c>
      <c r="Q170" s="36" t="e">
        <f>VLOOKUP(CONCATENATE($A170,Q$1),'Session 8.2.4 PID and Services'!$B$2:$C$1284,2,FALSE)</f>
        <v>#N/A</v>
      </c>
      <c r="R170" s="36" t="e">
        <f>VLOOKUP(CONCATENATE($A170,R$1),'Session 8.2.4 PID and Services'!$B$2:$C$1284,2,FALSE)</f>
        <v>#N/A</v>
      </c>
      <c r="S170" s="36" t="e">
        <f>VLOOKUP(CONCATENATE($A170,S$1),'Session 8.2.4 PID and Services'!$B$2:$C$1284,2,FALSE)</f>
        <v>#N/A</v>
      </c>
      <c r="T170" s="36" t="e">
        <f>VLOOKUP(CONCATENATE($A170,T$1),'Session 8.2.4 PID and Services'!$B$2:$C$1284,2,FALSE)</f>
        <v>#N/A</v>
      </c>
      <c r="U170" s="36" t="e">
        <f>VLOOKUP(CONCATENATE($A170,U$1),'Session 8.2.4 PID and Services'!$B$2:$C$1284,2,FALSE)</f>
        <v>#N/A</v>
      </c>
    </row>
    <row r="171" spans="1:21" x14ac:dyDescent="0.25">
      <c r="A171" s="36">
        <v>1786561</v>
      </c>
      <c r="B171" s="36" t="str">
        <f>VLOOKUP(CONCATENATE($A171,B$1),'Session 8.2.4 PID and Services'!$B$2:$C$1284,2,FALSE)</f>
        <v>Ventilator</v>
      </c>
      <c r="C171" s="36" t="str">
        <f>VLOOKUP(CONCATENATE($A171,C$1),'Session 8.2.4 PID and Services'!$B$2:$C$1284,2,FALSE)</f>
        <v>ALBUMIN</v>
      </c>
      <c r="D171" s="36" t="e">
        <f>VLOOKUP(CONCATENATE($A171,D$1),'Session 8.2.4 PID and Services'!$B$2:$C$1284,2,FALSE)</f>
        <v>#N/A</v>
      </c>
      <c r="E171" s="36" t="e">
        <f>VLOOKUP(CONCATENATE($A171,E$1),'Session 8.2.4 PID and Services'!$B$2:$C$1284,2,FALSE)</f>
        <v>#N/A</v>
      </c>
      <c r="F171" s="36" t="str">
        <f>VLOOKUP(CONCATENATE($A171,F$1),'Session 8.2.4 PID and Services'!$B$2:$C$1284,2,FALSE)</f>
        <v>Vitamin C</v>
      </c>
      <c r="G171" s="36" t="e">
        <f>VLOOKUP(CONCATENATE($A171,G$1),'Session 8.2.4 PID and Services'!$B$2:$C$1284,2,FALSE)</f>
        <v>#N/A</v>
      </c>
      <c r="H171" s="36" t="e">
        <f>VLOOKUP(CONCATENATE($A171,H$1),'Session 8.2.4 PID and Services'!$B$2:$C$1284,2,FALSE)</f>
        <v>#N/A</v>
      </c>
      <c r="I171" s="36" t="e">
        <f>VLOOKUP(CONCATENATE($A171,I$1),'Session 8.2.4 PID and Services'!$B$2:$C$1284,2,FALSE)</f>
        <v>#N/A</v>
      </c>
      <c r="J171" s="36" t="e">
        <f>VLOOKUP(CONCATENATE($A171,J$1),'Session 8.2.4 PID and Services'!$B$2:$C$1284,2,FALSE)</f>
        <v>#N/A</v>
      </c>
      <c r="K171" s="36" t="e">
        <f>VLOOKUP(CONCATENATE($A171,K$1),'Session 8.2.4 PID and Services'!$B$2:$C$1284,2,FALSE)</f>
        <v>#N/A</v>
      </c>
      <c r="L171" s="36" t="e">
        <f>VLOOKUP(CONCATENATE($A171,L$1),'Session 8.2.4 PID and Services'!$B$2:$C$1284,2,FALSE)</f>
        <v>#N/A</v>
      </c>
      <c r="M171" s="36" t="e">
        <f>VLOOKUP(CONCATENATE($A171,M$1),'Session 8.2.4 PID and Services'!$B$2:$C$1284,2,FALSE)</f>
        <v>#N/A</v>
      </c>
      <c r="N171" s="36" t="e">
        <f>VLOOKUP(CONCATENATE($A171,N$1),'Session 8.2.4 PID and Services'!$B$2:$C$1284,2,FALSE)</f>
        <v>#N/A</v>
      </c>
      <c r="O171" s="36" t="e">
        <f>VLOOKUP(CONCATENATE($A171,O$1),'Session 8.2.4 PID and Services'!$B$2:$C$1284,2,FALSE)</f>
        <v>#N/A</v>
      </c>
      <c r="P171" s="36" t="e">
        <f>VLOOKUP(CONCATENATE($A171,P$1),'Session 8.2.4 PID and Services'!$B$2:$C$1284,2,FALSE)</f>
        <v>#N/A</v>
      </c>
      <c r="Q171" s="36" t="e">
        <f>VLOOKUP(CONCATENATE($A171,Q$1),'Session 8.2.4 PID and Services'!$B$2:$C$1284,2,FALSE)</f>
        <v>#N/A</v>
      </c>
      <c r="R171" s="36" t="e">
        <f>VLOOKUP(CONCATENATE($A171,R$1),'Session 8.2.4 PID and Services'!$B$2:$C$1284,2,FALSE)</f>
        <v>#N/A</v>
      </c>
      <c r="S171" s="36" t="e">
        <f>VLOOKUP(CONCATENATE($A171,S$1),'Session 8.2.4 PID and Services'!$B$2:$C$1284,2,FALSE)</f>
        <v>#N/A</v>
      </c>
      <c r="T171" s="36" t="e">
        <f>VLOOKUP(CONCATENATE($A171,T$1),'Session 8.2.4 PID and Services'!$B$2:$C$1284,2,FALSE)</f>
        <v>#N/A</v>
      </c>
      <c r="U171" s="36" t="e">
        <f>VLOOKUP(CONCATENATE($A171,U$1),'Session 8.2.4 PID and Services'!$B$2:$C$1284,2,FALSE)</f>
        <v>#N/A</v>
      </c>
    </row>
    <row r="172" spans="1:21" x14ac:dyDescent="0.25">
      <c r="A172" s="36">
        <v>1786747</v>
      </c>
      <c r="B172" s="36" t="e">
        <f>VLOOKUP(CONCATENATE($A172,B$1),'Session 8.2.4 PID and Services'!$B$2:$C$1284,2,FALSE)</f>
        <v>#N/A</v>
      </c>
      <c r="C172" s="36" t="e">
        <f>VLOOKUP(CONCATENATE($A172,C$1),'Session 8.2.4 PID and Services'!$B$2:$C$1284,2,FALSE)</f>
        <v>#N/A</v>
      </c>
      <c r="D172" s="36" t="e">
        <f>VLOOKUP(CONCATENATE($A172,D$1),'Session 8.2.4 PID and Services'!$B$2:$C$1284,2,FALSE)</f>
        <v>#N/A</v>
      </c>
      <c r="E172" s="36" t="str">
        <f>VLOOKUP(CONCATENATE($A172,E$1),'Session 8.2.4 PID and Services'!$B$2:$C$1284,2,FALSE)</f>
        <v>Vitamin D3</v>
      </c>
      <c r="F172" s="36" t="str">
        <f>VLOOKUP(CONCATENATE($A172,F$1),'Session 8.2.4 PID and Services'!$B$2:$C$1284,2,FALSE)</f>
        <v>Vitamin C</v>
      </c>
      <c r="G172" s="36" t="e">
        <f>VLOOKUP(CONCATENATE($A172,G$1),'Session 8.2.4 PID and Services'!$B$2:$C$1284,2,FALSE)</f>
        <v>#N/A</v>
      </c>
      <c r="H172" s="36" t="str">
        <f>VLOOKUP(CONCATENATE($A172,H$1),'Session 8.2.4 PID and Services'!$B$2:$C$1284,2,FALSE)</f>
        <v>Vitamin B</v>
      </c>
      <c r="I172" s="36" t="e">
        <f>VLOOKUP(CONCATENATE($A172,I$1),'Session 8.2.4 PID and Services'!$B$2:$C$1284,2,FALSE)</f>
        <v>#N/A</v>
      </c>
      <c r="J172" s="36" t="e">
        <f>VLOOKUP(CONCATENATE($A172,J$1),'Session 8.2.4 PID and Services'!$B$2:$C$1284,2,FALSE)</f>
        <v>#N/A</v>
      </c>
      <c r="K172" s="36" t="str">
        <f>VLOOKUP(CONCATENATE($A172,K$1),'Session 8.2.4 PID and Services'!$B$2:$C$1284,2,FALSE)</f>
        <v>MethylPrednisolone Sodium Succinate</v>
      </c>
      <c r="L172" s="36" t="str">
        <f>VLOOKUP(CONCATENATE($A172,L$1),'Session 8.2.4 PID and Services'!$B$2:$C$1284,2,FALSE)</f>
        <v>Remdesivir</v>
      </c>
      <c r="M172" s="36" t="e">
        <f>VLOOKUP(CONCATENATE($A172,M$1),'Session 8.2.4 PID and Services'!$B$2:$C$1284,2,FALSE)</f>
        <v>#N/A</v>
      </c>
      <c r="N172" s="36" t="e">
        <f>VLOOKUP(CONCATENATE($A172,N$1),'Session 8.2.4 PID and Services'!$B$2:$C$1284,2,FALSE)</f>
        <v>#N/A</v>
      </c>
      <c r="O172" s="36" t="e">
        <f>VLOOKUP(CONCATENATE($A172,O$1),'Session 8.2.4 PID and Services'!$B$2:$C$1284,2,FALSE)</f>
        <v>#N/A</v>
      </c>
      <c r="P172" s="36" t="e">
        <f>VLOOKUP(CONCATENATE($A172,P$1),'Session 8.2.4 PID and Services'!$B$2:$C$1284,2,FALSE)</f>
        <v>#N/A</v>
      </c>
      <c r="Q172" s="36" t="e">
        <f>VLOOKUP(CONCATENATE($A172,Q$1),'Session 8.2.4 PID and Services'!$B$2:$C$1284,2,FALSE)</f>
        <v>#N/A</v>
      </c>
      <c r="R172" s="36" t="e">
        <f>VLOOKUP(CONCATENATE($A172,R$1),'Session 8.2.4 PID and Services'!$B$2:$C$1284,2,FALSE)</f>
        <v>#N/A</v>
      </c>
      <c r="S172" s="36" t="e">
        <f>VLOOKUP(CONCATENATE($A172,S$1),'Session 8.2.4 PID and Services'!$B$2:$C$1284,2,FALSE)</f>
        <v>#N/A</v>
      </c>
      <c r="T172" s="36" t="e">
        <f>VLOOKUP(CONCATENATE($A172,T$1),'Session 8.2.4 PID and Services'!$B$2:$C$1284,2,FALSE)</f>
        <v>#N/A</v>
      </c>
      <c r="U172" s="36" t="e">
        <f>VLOOKUP(CONCATENATE($A172,U$1),'Session 8.2.4 PID and Services'!$B$2:$C$1284,2,FALSE)</f>
        <v>#N/A</v>
      </c>
    </row>
    <row r="173" spans="1:21" x14ac:dyDescent="0.25">
      <c r="A173" s="36">
        <v>1786769</v>
      </c>
      <c r="B173" s="36" t="e">
        <f>VLOOKUP(CONCATENATE($A173,B$1),'Session 8.2.4 PID and Services'!$B$2:$C$1284,2,FALSE)</f>
        <v>#N/A</v>
      </c>
      <c r="C173" s="36" t="str">
        <f>VLOOKUP(CONCATENATE($A173,C$1),'Session 8.2.4 PID and Services'!$B$2:$C$1284,2,FALSE)</f>
        <v>ALBUMIN</v>
      </c>
      <c r="D173" s="36" t="str">
        <f>VLOOKUP(CONCATENATE($A173,D$1),'Session 8.2.4 PID and Services'!$B$2:$C$1284,2,FALSE)</f>
        <v>Dialysis</v>
      </c>
      <c r="E173" s="36" t="e">
        <f>VLOOKUP(CONCATENATE($A173,E$1),'Session 8.2.4 PID and Services'!$B$2:$C$1284,2,FALSE)</f>
        <v>#N/A</v>
      </c>
      <c r="F173" s="36" t="e">
        <f>VLOOKUP(CONCATENATE($A173,F$1),'Session 8.2.4 PID and Services'!$B$2:$C$1284,2,FALSE)</f>
        <v>#N/A</v>
      </c>
      <c r="G173" s="36" t="str">
        <f>VLOOKUP(CONCATENATE($A173,G$1),'Session 8.2.4 PID and Services'!$B$2:$C$1284,2,FALSE)</f>
        <v>Ulinastatin</v>
      </c>
      <c r="H173" s="36" t="e">
        <f>VLOOKUP(CONCATENATE($A173,H$1),'Session 8.2.4 PID and Services'!$B$2:$C$1284,2,FALSE)</f>
        <v>#N/A</v>
      </c>
      <c r="I173" s="36" t="e">
        <f>VLOOKUP(CONCATENATE($A173,I$1),'Session 8.2.4 PID and Services'!$B$2:$C$1284,2,FALSE)</f>
        <v>#N/A</v>
      </c>
      <c r="J173" s="36" t="e">
        <f>VLOOKUP(CONCATENATE($A173,J$1),'Session 8.2.4 PID and Services'!$B$2:$C$1284,2,FALSE)</f>
        <v>#N/A</v>
      </c>
      <c r="K173" s="36" t="e">
        <f>VLOOKUP(CONCATENATE($A173,K$1),'Session 8.2.4 PID and Services'!$B$2:$C$1284,2,FALSE)</f>
        <v>#N/A</v>
      </c>
      <c r="L173" s="36" t="e">
        <f>VLOOKUP(CONCATENATE($A173,L$1),'Session 8.2.4 PID and Services'!$B$2:$C$1284,2,FALSE)</f>
        <v>#N/A</v>
      </c>
      <c r="M173" s="36" t="e">
        <f>VLOOKUP(CONCATENATE($A173,M$1),'Session 8.2.4 PID and Services'!$B$2:$C$1284,2,FALSE)</f>
        <v>#N/A</v>
      </c>
      <c r="N173" s="36" t="e">
        <f>VLOOKUP(CONCATENATE($A173,N$1),'Session 8.2.4 PID and Services'!$B$2:$C$1284,2,FALSE)</f>
        <v>#N/A</v>
      </c>
      <c r="O173" s="36" t="e">
        <f>VLOOKUP(CONCATENATE($A173,O$1),'Session 8.2.4 PID and Services'!$B$2:$C$1284,2,FALSE)</f>
        <v>#N/A</v>
      </c>
      <c r="P173" s="36" t="e">
        <f>VLOOKUP(CONCATENATE($A173,P$1),'Session 8.2.4 PID and Services'!$B$2:$C$1284,2,FALSE)</f>
        <v>#N/A</v>
      </c>
      <c r="Q173" s="36" t="e">
        <f>VLOOKUP(CONCATENATE($A173,Q$1),'Session 8.2.4 PID and Services'!$B$2:$C$1284,2,FALSE)</f>
        <v>#N/A</v>
      </c>
      <c r="R173" s="36" t="e">
        <f>VLOOKUP(CONCATENATE($A173,R$1),'Session 8.2.4 PID and Services'!$B$2:$C$1284,2,FALSE)</f>
        <v>#N/A</v>
      </c>
      <c r="S173" s="36" t="e">
        <f>VLOOKUP(CONCATENATE($A173,S$1),'Session 8.2.4 PID and Services'!$B$2:$C$1284,2,FALSE)</f>
        <v>#N/A</v>
      </c>
      <c r="T173" s="36" t="e">
        <f>VLOOKUP(CONCATENATE($A173,T$1),'Session 8.2.4 PID and Services'!$B$2:$C$1284,2,FALSE)</f>
        <v>#N/A</v>
      </c>
      <c r="U173" s="36" t="e">
        <f>VLOOKUP(CONCATENATE($A173,U$1),'Session 8.2.4 PID and Services'!$B$2:$C$1284,2,FALSE)</f>
        <v>#N/A</v>
      </c>
    </row>
    <row r="174" spans="1:21" x14ac:dyDescent="0.25">
      <c r="A174" s="36">
        <v>1787404</v>
      </c>
      <c r="B174" s="36" t="e">
        <f>VLOOKUP(CONCATENATE($A174,B$1),'Session 8.2.4 PID and Services'!$B$2:$C$1284,2,FALSE)</f>
        <v>#N/A</v>
      </c>
      <c r="C174" s="36" t="e">
        <f>VLOOKUP(CONCATENATE($A174,C$1),'Session 8.2.4 PID and Services'!$B$2:$C$1284,2,FALSE)</f>
        <v>#N/A</v>
      </c>
      <c r="D174" s="36" t="e">
        <f>VLOOKUP(CONCATENATE($A174,D$1),'Session 8.2.4 PID and Services'!$B$2:$C$1284,2,FALSE)</f>
        <v>#N/A</v>
      </c>
      <c r="E174" s="36" t="str">
        <f>VLOOKUP(CONCATENATE($A174,E$1),'Session 8.2.4 PID and Services'!$B$2:$C$1284,2,FALSE)</f>
        <v>Vitamin D3</v>
      </c>
      <c r="F174" s="36" t="str">
        <f>VLOOKUP(CONCATENATE($A174,F$1),'Session 8.2.4 PID and Services'!$B$2:$C$1284,2,FALSE)</f>
        <v>Vitamin C</v>
      </c>
      <c r="G174" s="36" t="e">
        <f>VLOOKUP(CONCATENATE($A174,G$1),'Session 8.2.4 PID and Services'!$B$2:$C$1284,2,FALSE)</f>
        <v>#N/A</v>
      </c>
      <c r="H174" s="36" t="str">
        <f>VLOOKUP(CONCATENATE($A174,H$1),'Session 8.2.4 PID and Services'!$B$2:$C$1284,2,FALSE)</f>
        <v>Vitamin B</v>
      </c>
      <c r="I174" s="36" t="e">
        <f>VLOOKUP(CONCATENATE($A174,I$1),'Session 8.2.4 PID and Services'!$B$2:$C$1284,2,FALSE)</f>
        <v>#N/A</v>
      </c>
      <c r="J174" s="36" t="e">
        <f>VLOOKUP(CONCATENATE($A174,J$1),'Session 8.2.4 PID and Services'!$B$2:$C$1284,2,FALSE)</f>
        <v>#N/A</v>
      </c>
      <c r="K174" s="36" t="str">
        <f>VLOOKUP(CONCATENATE($A174,K$1),'Session 8.2.4 PID and Services'!$B$2:$C$1284,2,FALSE)</f>
        <v>MethylPrednisolone Sodium Succinate</v>
      </c>
      <c r="L174" s="36" t="str">
        <f>VLOOKUP(CONCATENATE($A174,L$1),'Session 8.2.4 PID and Services'!$B$2:$C$1284,2,FALSE)</f>
        <v>Remdesivir</v>
      </c>
      <c r="M174" s="36" t="e">
        <f>VLOOKUP(CONCATENATE($A174,M$1),'Session 8.2.4 PID and Services'!$B$2:$C$1284,2,FALSE)</f>
        <v>#N/A</v>
      </c>
      <c r="N174" s="36" t="e">
        <f>VLOOKUP(CONCATENATE($A174,N$1),'Session 8.2.4 PID and Services'!$B$2:$C$1284,2,FALSE)</f>
        <v>#N/A</v>
      </c>
      <c r="O174" s="36" t="e">
        <f>VLOOKUP(CONCATENATE($A174,O$1),'Session 8.2.4 PID and Services'!$B$2:$C$1284,2,FALSE)</f>
        <v>#N/A</v>
      </c>
      <c r="P174" s="36" t="e">
        <f>VLOOKUP(CONCATENATE($A174,P$1),'Session 8.2.4 PID and Services'!$B$2:$C$1284,2,FALSE)</f>
        <v>#N/A</v>
      </c>
      <c r="Q174" s="36" t="e">
        <f>VLOOKUP(CONCATENATE($A174,Q$1),'Session 8.2.4 PID and Services'!$B$2:$C$1284,2,FALSE)</f>
        <v>#N/A</v>
      </c>
      <c r="R174" s="36" t="e">
        <f>VLOOKUP(CONCATENATE($A174,R$1),'Session 8.2.4 PID and Services'!$B$2:$C$1284,2,FALSE)</f>
        <v>#N/A</v>
      </c>
      <c r="S174" s="36" t="e">
        <f>VLOOKUP(CONCATENATE($A174,S$1),'Session 8.2.4 PID and Services'!$B$2:$C$1284,2,FALSE)</f>
        <v>#N/A</v>
      </c>
      <c r="T174" s="36" t="e">
        <f>VLOOKUP(CONCATENATE($A174,T$1),'Session 8.2.4 PID and Services'!$B$2:$C$1284,2,FALSE)</f>
        <v>#N/A</v>
      </c>
      <c r="U174" s="36" t="e">
        <f>VLOOKUP(CONCATENATE($A174,U$1),'Session 8.2.4 PID and Services'!$B$2:$C$1284,2,FALSE)</f>
        <v>#N/A</v>
      </c>
    </row>
    <row r="175" spans="1:21" x14ac:dyDescent="0.25">
      <c r="A175" s="36">
        <v>1787845</v>
      </c>
      <c r="B175" s="36" t="e">
        <f>VLOOKUP(CONCATENATE($A175,B$1),'Session 8.2.4 PID and Services'!$B$2:$C$1284,2,FALSE)</f>
        <v>#N/A</v>
      </c>
      <c r="C175" s="36" t="e">
        <f>VLOOKUP(CONCATENATE($A175,C$1),'Session 8.2.4 PID and Services'!$B$2:$C$1284,2,FALSE)</f>
        <v>#N/A</v>
      </c>
      <c r="D175" s="36" t="e">
        <f>VLOOKUP(CONCATENATE($A175,D$1),'Session 8.2.4 PID and Services'!$B$2:$C$1284,2,FALSE)</f>
        <v>#N/A</v>
      </c>
      <c r="E175" s="36" t="str">
        <f>VLOOKUP(CONCATENATE($A175,E$1),'Session 8.2.4 PID and Services'!$B$2:$C$1284,2,FALSE)</f>
        <v>Vitamin D3</v>
      </c>
      <c r="F175" s="36" t="str">
        <f>VLOOKUP(CONCATENATE($A175,F$1),'Session 8.2.4 PID and Services'!$B$2:$C$1284,2,FALSE)</f>
        <v>Vitamin C</v>
      </c>
      <c r="G175" s="36" t="e">
        <f>VLOOKUP(CONCATENATE($A175,G$1),'Session 8.2.4 PID and Services'!$B$2:$C$1284,2,FALSE)</f>
        <v>#N/A</v>
      </c>
      <c r="H175" s="36" t="str">
        <f>VLOOKUP(CONCATENATE($A175,H$1),'Session 8.2.4 PID and Services'!$B$2:$C$1284,2,FALSE)</f>
        <v>Vitamin B</v>
      </c>
      <c r="I175" s="36" t="e">
        <f>VLOOKUP(CONCATENATE($A175,I$1),'Session 8.2.4 PID and Services'!$B$2:$C$1284,2,FALSE)</f>
        <v>#N/A</v>
      </c>
      <c r="J175" s="36" t="e">
        <f>VLOOKUP(CONCATENATE($A175,J$1),'Session 8.2.4 PID and Services'!$B$2:$C$1284,2,FALSE)</f>
        <v>#N/A</v>
      </c>
      <c r="K175" s="36" t="str">
        <f>VLOOKUP(CONCATENATE($A175,K$1),'Session 8.2.4 PID and Services'!$B$2:$C$1284,2,FALSE)</f>
        <v>MethylPrednisolone Sodium Succinate</v>
      </c>
      <c r="L175" s="36" t="str">
        <f>VLOOKUP(CONCATENATE($A175,L$1),'Session 8.2.4 PID and Services'!$B$2:$C$1284,2,FALSE)</f>
        <v>Remdesivir</v>
      </c>
      <c r="M175" s="36" t="e">
        <f>VLOOKUP(CONCATENATE($A175,M$1),'Session 8.2.4 PID and Services'!$B$2:$C$1284,2,FALSE)</f>
        <v>#N/A</v>
      </c>
      <c r="N175" s="36" t="e">
        <f>VLOOKUP(CONCATENATE($A175,N$1),'Session 8.2.4 PID and Services'!$B$2:$C$1284,2,FALSE)</f>
        <v>#N/A</v>
      </c>
      <c r="O175" s="36" t="e">
        <f>VLOOKUP(CONCATENATE($A175,O$1),'Session 8.2.4 PID and Services'!$B$2:$C$1284,2,FALSE)</f>
        <v>#N/A</v>
      </c>
      <c r="P175" s="36" t="e">
        <f>VLOOKUP(CONCATENATE($A175,P$1),'Session 8.2.4 PID and Services'!$B$2:$C$1284,2,FALSE)</f>
        <v>#N/A</v>
      </c>
      <c r="Q175" s="36" t="e">
        <f>VLOOKUP(CONCATENATE($A175,Q$1),'Session 8.2.4 PID and Services'!$B$2:$C$1284,2,FALSE)</f>
        <v>#N/A</v>
      </c>
      <c r="R175" s="36" t="e">
        <f>VLOOKUP(CONCATENATE($A175,R$1),'Session 8.2.4 PID and Services'!$B$2:$C$1284,2,FALSE)</f>
        <v>#N/A</v>
      </c>
      <c r="S175" s="36" t="e">
        <f>VLOOKUP(CONCATENATE($A175,S$1),'Session 8.2.4 PID and Services'!$B$2:$C$1284,2,FALSE)</f>
        <v>#N/A</v>
      </c>
      <c r="T175" s="36" t="e">
        <f>VLOOKUP(CONCATENATE($A175,T$1),'Session 8.2.4 PID and Services'!$B$2:$C$1284,2,FALSE)</f>
        <v>#N/A</v>
      </c>
      <c r="U175" s="36" t="e">
        <f>VLOOKUP(CONCATENATE($A175,U$1),'Session 8.2.4 PID and Services'!$B$2:$C$1284,2,FALSE)</f>
        <v>#N/A</v>
      </c>
    </row>
    <row r="176" spans="1:21" x14ac:dyDescent="0.25">
      <c r="A176" s="36">
        <v>1788161</v>
      </c>
      <c r="B176" s="36" t="str">
        <f>VLOOKUP(CONCATENATE($A176,B$1),'Session 8.2.4 PID and Services'!$B$2:$C$1284,2,FALSE)</f>
        <v>Ventilator</v>
      </c>
      <c r="C176" s="36" t="e">
        <f>VLOOKUP(CONCATENATE($A176,C$1),'Session 8.2.4 PID and Services'!$B$2:$C$1284,2,FALSE)</f>
        <v>#N/A</v>
      </c>
      <c r="D176" s="36" t="e">
        <f>VLOOKUP(CONCATENATE($A176,D$1),'Session 8.2.4 PID and Services'!$B$2:$C$1284,2,FALSE)</f>
        <v>#N/A</v>
      </c>
      <c r="E176" s="36" t="e">
        <f>VLOOKUP(CONCATENATE($A176,E$1),'Session 8.2.4 PID and Services'!$B$2:$C$1284,2,FALSE)</f>
        <v>#N/A</v>
      </c>
      <c r="F176" s="36" t="e">
        <f>VLOOKUP(CONCATENATE($A176,F$1),'Session 8.2.4 PID and Services'!$B$2:$C$1284,2,FALSE)</f>
        <v>#N/A</v>
      </c>
      <c r="G176" s="36" t="e">
        <f>VLOOKUP(CONCATENATE($A176,G$1),'Session 8.2.4 PID and Services'!$B$2:$C$1284,2,FALSE)</f>
        <v>#N/A</v>
      </c>
      <c r="H176" s="36" t="e">
        <f>VLOOKUP(CONCATENATE($A176,H$1),'Session 8.2.4 PID and Services'!$B$2:$C$1284,2,FALSE)</f>
        <v>#N/A</v>
      </c>
      <c r="I176" s="36" t="str">
        <f>VLOOKUP(CONCATENATE($A176,I$1),'Session 8.2.4 PID and Services'!$B$2:$C$1284,2,FALSE)</f>
        <v>High Flow Nasal Catheter</v>
      </c>
      <c r="J176" s="36" t="e">
        <f>VLOOKUP(CONCATENATE($A176,J$1),'Session 8.2.4 PID and Services'!$B$2:$C$1284,2,FALSE)</f>
        <v>#N/A</v>
      </c>
      <c r="K176" s="36" t="e">
        <f>VLOOKUP(CONCATENATE($A176,K$1),'Session 8.2.4 PID and Services'!$B$2:$C$1284,2,FALSE)</f>
        <v>#N/A</v>
      </c>
      <c r="L176" s="36" t="e">
        <f>VLOOKUP(CONCATENATE($A176,L$1),'Session 8.2.4 PID and Services'!$B$2:$C$1284,2,FALSE)</f>
        <v>#N/A</v>
      </c>
      <c r="M176" s="36" t="e">
        <f>VLOOKUP(CONCATENATE($A176,M$1),'Session 8.2.4 PID and Services'!$B$2:$C$1284,2,FALSE)</f>
        <v>#N/A</v>
      </c>
      <c r="N176" s="36" t="e">
        <f>VLOOKUP(CONCATENATE($A176,N$1),'Session 8.2.4 PID and Services'!$B$2:$C$1284,2,FALSE)</f>
        <v>#N/A</v>
      </c>
      <c r="O176" s="36" t="e">
        <f>VLOOKUP(CONCATENATE($A176,O$1),'Session 8.2.4 PID and Services'!$B$2:$C$1284,2,FALSE)</f>
        <v>#N/A</v>
      </c>
      <c r="P176" s="36" t="e">
        <f>VLOOKUP(CONCATENATE($A176,P$1),'Session 8.2.4 PID and Services'!$B$2:$C$1284,2,FALSE)</f>
        <v>#N/A</v>
      </c>
      <c r="Q176" s="36" t="e">
        <f>VLOOKUP(CONCATENATE($A176,Q$1),'Session 8.2.4 PID and Services'!$B$2:$C$1284,2,FALSE)</f>
        <v>#N/A</v>
      </c>
      <c r="R176" s="36" t="e">
        <f>VLOOKUP(CONCATENATE($A176,R$1),'Session 8.2.4 PID and Services'!$B$2:$C$1284,2,FALSE)</f>
        <v>#N/A</v>
      </c>
      <c r="S176" s="36" t="e">
        <f>VLOOKUP(CONCATENATE($A176,S$1),'Session 8.2.4 PID and Services'!$B$2:$C$1284,2,FALSE)</f>
        <v>#N/A</v>
      </c>
      <c r="T176" s="36" t="str">
        <f>VLOOKUP(CONCATENATE($A176,T$1),'Session 8.2.4 PID and Services'!$B$2:$C$1284,2,FALSE)</f>
        <v>Hydrocortisone</v>
      </c>
      <c r="U176" s="36" t="e">
        <f>VLOOKUP(CONCATENATE($A176,U$1),'Session 8.2.4 PID and Services'!$B$2:$C$1284,2,FALSE)</f>
        <v>#N/A</v>
      </c>
    </row>
    <row r="177" spans="1:21" x14ac:dyDescent="0.25">
      <c r="A177" s="36">
        <v>1788272</v>
      </c>
      <c r="B177" s="36" t="str">
        <f>VLOOKUP(CONCATENATE($A177,B$1),'Session 8.2.4 PID and Services'!$B$2:$C$1284,2,FALSE)</f>
        <v>Ventilator</v>
      </c>
      <c r="C177" s="36" t="str">
        <f>VLOOKUP(CONCATENATE($A177,C$1),'Session 8.2.4 PID and Services'!$B$2:$C$1284,2,FALSE)</f>
        <v>ALBUMIN</v>
      </c>
      <c r="D177" s="36" t="e">
        <f>VLOOKUP(CONCATENATE($A177,D$1),'Session 8.2.4 PID and Services'!$B$2:$C$1284,2,FALSE)</f>
        <v>#N/A</v>
      </c>
      <c r="E177" s="36" t="str">
        <f>VLOOKUP(CONCATENATE($A177,E$1),'Session 8.2.4 PID and Services'!$B$2:$C$1284,2,FALSE)</f>
        <v>Vitamin D3</v>
      </c>
      <c r="F177" s="36" t="e">
        <f>VLOOKUP(CONCATENATE($A177,F$1),'Session 8.2.4 PID and Services'!$B$2:$C$1284,2,FALSE)</f>
        <v>#N/A</v>
      </c>
      <c r="G177" s="36" t="str">
        <f>VLOOKUP(CONCATENATE($A177,G$1),'Session 8.2.4 PID and Services'!$B$2:$C$1284,2,FALSE)</f>
        <v>Ulinastatin</v>
      </c>
      <c r="H177" s="36" t="str">
        <f>VLOOKUP(CONCATENATE($A177,H$1),'Session 8.2.4 PID and Services'!$B$2:$C$1284,2,FALSE)</f>
        <v>Vitamin B</v>
      </c>
      <c r="I177" s="36" t="e">
        <f>VLOOKUP(CONCATENATE($A177,I$1),'Session 8.2.4 PID and Services'!$B$2:$C$1284,2,FALSE)</f>
        <v>#N/A</v>
      </c>
      <c r="J177" s="36" t="e">
        <f>VLOOKUP(CONCATENATE($A177,J$1),'Session 8.2.4 PID and Services'!$B$2:$C$1284,2,FALSE)</f>
        <v>#N/A</v>
      </c>
      <c r="K177" s="36" t="str">
        <f>VLOOKUP(CONCATENATE($A177,K$1),'Session 8.2.4 PID and Services'!$B$2:$C$1284,2,FALSE)</f>
        <v>MethylPrednisolone Sodium Succinate</v>
      </c>
      <c r="L177" s="36" t="e">
        <f>VLOOKUP(CONCATENATE($A177,L$1),'Session 8.2.4 PID and Services'!$B$2:$C$1284,2,FALSE)</f>
        <v>#N/A</v>
      </c>
      <c r="M177" s="36" t="e">
        <f>VLOOKUP(CONCATENATE($A177,M$1),'Session 8.2.4 PID and Services'!$B$2:$C$1284,2,FALSE)</f>
        <v>#N/A</v>
      </c>
      <c r="N177" s="36" t="e">
        <f>VLOOKUP(CONCATENATE($A177,N$1),'Session 8.2.4 PID and Services'!$B$2:$C$1284,2,FALSE)</f>
        <v>#N/A</v>
      </c>
      <c r="O177" s="36" t="e">
        <f>VLOOKUP(CONCATENATE($A177,O$1),'Session 8.2.4 PID and Services'!$B$2:$C$1284,2,FALSE)</f>
        <v>#N/A</v>
      </c>
      <c r="P177" s="36" t="e">
        <f>VLOOKUP(CONCATENATE($A177,P$1),'Session 8.2.4 PID and Services'!$B$2:$C$1284,2,FALSE)</f>
        <v>#N/A</v>
      </c>
      <c r="Q177" s="36" t="e">
        <f>VLOOKUP(CONCATENATE($A177,Q$1),'Session 8.2.4 PID and Services'!$B$2:$C$1284,2,FALSE)</f>
        <v>#N/A</v>
      </c>
      <c r="R177" s="36" t="e">
        <f>VLOOKUP(CONCATENATE($A177,R$1),'Session 8.2.4 PID and Services'!$B$2:$C$1284,2,FALSE)</f>
        <v>#N/A</v>
      </c>
      <c r="S177" s="36" t="e">
        <f>VLOOKUP(CONCATENATE($A177,S$1),'Session 8.2.4 PID and Services'!$B$2:$C$1284,2,FALSE)</f>
        <v>#N/A</v>
      </c>
      <c r="T177" s="36" t="e">
        <f>VLOOKUP(CONCATENATE($A177,T$1),'Session 8.2.4 PID and Services'!$B$2:$C$1284,2,FALSE)</f>
        <v>#N/A</v>
      </c>
      <c r="U177" s="36" t="e">
        <f>VLOOKUP(CONCATENATE($A177,U$1),'Session 8.2.4 PID and Services'!$B$2:$C$1284,2,FALSE)</f>
        <v>#N/A</v>
      </c>
    </row>
    <row r="178" spans="1:21" x14ac:dyDescent="0.25">
      <c r="A178" s="36">
        <v>1788586</v>
      </c>
      <c r="B178" s="36" t="e">
        <f>VLOOKUP(CONCATENATE($A178,B$1),'Session 8.2.4 PID and Services'!$B$2:$C$1284,2,FALSE)</f>
        <v>#N/A</v>
      </c>
      <c r="C178" s="36" t="e">
        <f>VLOOKUP(CONCATENATE($A178,C$1),'Session 8.2.4 PID and Services'!$B$2:$C$1284,2,FALSE)</f>
        <v>#N/A</v>
      </c>
      <c r="D178" s="36" t="e">
        <f>VLOOKUP(CONCATENATE($A178,D$1),'Session 8.2.4 PID and Services'!$B$2:$C$1284,2,FALSE)</f>
        <v>#N/A</v>
      </c>
      <c r="E178" s="36" t="str">
        <f>VLOOKUP(CONCATENATE($A178,E$1),'Session 8.2.4 PID and Services'!$B$2:$C$1284,2,FALSE)</f>
        <v>Vitamin D3</v>
      </c>
      <c r="F178" s="36" t="e">
        <f>VLOOKUP(CONCATENATE($A178,F$1),'Session 8.2.4 PID and Services'!$B$2:$C$1284,2,FALSE)</f>
        <v>#N/A</v>
      </c>
      <c r="G178" s="36" t="e">
        <f>VLOOKUP(CONCATENATE($A178,G$1),'Session 8.2.4 PID and Services'!$B$2:$C$1284,2,FALSE)</f>
        <v>#N/A</v>
      </c>
      <c r="H178" s="36" t="e">
        <f>VLOOKUP(CONCATENATE($A178,H$1),'Session 8.2.4 PID and Services'!$B$2:$C$1284,2,FALSE)</f>
        <v>#N/A</v>
      </c>
      <c r="I178" s="36" t="e">
        <f>VLOOKUP(CONCATENATE($A178,I$1),'Session 8.2.4 PID and Services'!$B$2:$C$1284,2,FALSE)</f>
        <v>#N/A</v>
      </c>
      <c r="J178" s="36" t="e">
        <f>VLOOKUP(CONCATENATE($A178,J$1),'Session 8.2.4 PID and Services'!$B$2:$C$1284,2,FALSE)</f>
        <v>#N/A</v>
      </c>
      <c r="K178" s="36" t="str">
        <f>VLOOKUP(CONCATENATE($A178,K$1),'Session 8.2.4 PID and Services'!$B$2:$C$1284,2,FALSE)</f>
        <v>MethylPrednisolone Sodium Succinate</v>
      </c>
      <c r="L178" s="36" t="str">
        <f>VLOOKUP(CONCATENATE($A178,L$1),'Session 8.2.4 PID and Services'!$B$2:$C$1284,2,FALSE)</f>
        <v>Remdesivir</v>
      </c>
      <c r="M178" s="36" t="e">
        <f>VLOOKUP(CONCATENATE($A178,M$1),'Session 8.2.4 PID and Services'!$B$2:$C$1284,2,FALSE)</f>
        <v>#N/A</v>
      </c>
      <c r="N178" s="36" t="e">
        <f>VLOOKUP(CONCATENATE($A178,N$1),'Session 8.2.4 PID and Services'!$B$2:$C$1284,2,FALSE)</f>
        <v>#N/A</v>
      </c>
      <c r="O178" s="36" t="e">
        <f>VLOOKUP(CONCATENATE($A178,O$1),'Session 8.2.4 PID and Services'!$B$2:$C$1284,2,FALSE)</f>
        <v>#N/A</v>
      </c>
      <c r="P178" s="36" t="e">
        <f>VLOOKUP(CONCATENATE($A178,P$1),'Session 8.2.4 PID and Services'!$B$2:$C$1284,2,FALSE)</f>
        <v>#N/A</v>
      </c>
      <c r="Q178" s="36" t="e">
        <f>VLOOKUP(CONCATENATE($A178,Q$1),'Session 8.2.4 PID and Services'!$B$2:$C$1284,2,FALSE)</f>
        <v>#N/A</v>
      </c>
      <c r="R178" s="36" t="e">
        <f>VLOOKUP(CONCATENATE($A178,R$1),'Session 8.2.4 PID and Services'!$B$2:$C$1284,2,FALSE)</f>
        <v>#N/A</v>
      </c>
      <c r="S178" s="36" t="e">
        <f>VLOOKUP(CONCATENATE($A178,S$1),'Session 8.2.4 PID and Services'!$B$2:$C$1284,2,FALSE)</f>
        <v>#N/A</v>
      </c>
      <c r="T178" s="36" t="e">
        <f>VLOOKUP(CONCATENATE($A178,T$1),'Session 8.2.4 PID and Services'!$B$2:$C$1284,2,FALSE)</f>
        <v>#N/A</v>
      </c>
      <c r="U178" s="36" t="e">
        <f>VLOOKUP(CONCATENATE($A178,U$1),'Session 8.2.4 PID and Services'!$B$2:$C$1284,2,FALSE)</f>
        <v>#N/A</v>
      </c>
    </row>
    <row r="179" spans="1:21" x14ac:dyDescent="0.25">
      <c r="A179" s="36">
        <v>1788598</v>
      </c>
      <c r="B179" s="36" t="e">
        <f>VLOOKUP(CONCATENATE($A179,B$1),'Session 8.2.4 PID and Services'!$B$2:$C$1284,2,FALSE)</f>
        <v>#N/A</v>
      </c>
      <c r="C179" s="36" t="e">
        <f>VLOOKUP(CONCATENATE($A179,C$1),'Session 8.2.4 PID and Services'!$B$2:$C$1284,2,FALSE)</f>
        <v>#N/A</v>
      </c>
      <c r="D179" s="36" t="e">
        <f>VLOOKUP(CONCATENATE($A179,D$1),'Session 8.2.4 PID and Services'!$B$2:$C$1284,2,FALSE)</f>
        <v>#N/A</v>
      </c>
      <c r="E179" s="36" t="str">
        <f>VLOOKUP(CONCATENATE($A179,E$1),'Session 8.2.4 PID and Services'!$B$2:$C$1284,2,FALSE)</f>
        <v>Vitamin D3</v>
      </c>
      <c r="F179" s="36" t="str">
        <f>VLOOKUP(CONCATENATE($A179,F$1),'Session 8.2.4 PID and Services'!$B$2:$C$1284,2,FALSE)</f>
        <v>Vitamin C</v>
      </c>
      <c r="G179" s="36" t="e">
        <f>VLOOKUP(CONCATENATE($A179,G$1),'Session 8.2.4 PID and Services'!$B$2:$C$1284,2,FALSE)</f>
        <v>#N/A</v>
      </c>
      <c r="H179" s="36" t="str">
        <f>VLOOKUP(CONCATENATE($A179,H$1),'Session 8.2.4 PID and Services'!$B$2:$C$1284,2,FALSE)</f>
        <v>Vitamin B</v>
      </c>
      <c r="I179" s="36" t="e">
        <f>VLOOKUP(CONCATENATE($A179,I$1),'Session 8.2.4 PID and Services'!$B$2:$C$1284,2,FALSE)</f>
        <v>#N/A</v>
      </c>
      <c r="J179" s="36" t="str">
        <f>VLOOKUP(CONCATENATE($A179,J$1),'Session 8.2.4 PID and Services'!$B$2:$C$1284,2,FALSE)</f>
        <v>Tocilizumab</v>
      </c>
      <c r="K179" s="36" t="str">
        <f>VLOOKUP(CONCATENATE($A179,K$1),'Session 8.2.4 PID and Services'!$B$2:$C$1284,2,FALSE)</f>
        <v>MethylPrednisolone Sodium Succinate</v>
      </c>
      <c r="L179" s="36" t="str">
        <f>VLOOKUP(CONCATENATE($A179,L$1),'Session 8.2.4 PID and Services'!$B$2:$C$1284,2,FALSE)</f>
        <v>Remdesivir</v>
      </c>
      <c r="M179" s="36" t="e">
        <f>VLOOKUP(CONCATENATE($A179,M$1),'Session 8.2.4 PID and Services'!$B$2:$C$1284,2,FALSE)</f>
        <v>#N/A</v>
      </c>
      <c r="N179" s="36" t="e">
        <f>VLOOKUP(CONCATENATE($A179,N$1),'Session 8.2.4 PID and Services'!$B$2:$C$1284,2,FALSE)</f>
        <v>#N/A</v>
      </c>
      <c r="O179" s="36" t="e">
        <f>VLOOKUP(CONCATENATE($A179,O$1),'Session 8.2.4 PID and Services'!$B$2:$C$1284,2,FALSE)</f>
        <v>#N/A</v>
      </c>
      <c r="P179" s="36" t="e">
        <f>VLOOKUP(CONCATENATE($A179,P$1),'Session 8.2.4 PID and Services'!$B$2:$C$1284,2,FALSE)</f>
        <v>#N/A</v>
      </c>
      <c r="Q179" s="36" t="e">
        <f>VLOOKUP(CONCATENATE($A179,Q$1),'Session 8.2.4 PID and Services'!$B$2:$C$1284,2,FALSE)</f>
        <v>#N/A</v>
      </c>
      <c r="R179" s="36" t="e">
        <f>VLOOKUP(CONCATENATE($A179,R$1),'Session 8.2.4 PID and Services'!$B$2:$C$1284,2,FALSE)</f>
        <v>#N/A</v>
      </c>
      <c r="S179" s="36" t="e">
        <f>VLOOKUP(CONCATENATE($A179,S$1),'Session 8.2.4 PID and Services'!$B$2:$C$1284,2,FALSE)</f>
        <v>#N/A</v>
      </c>
      <c r="T179" s="36" t="e">
        <f>VLOOKUP(CONCATENATE($A179,T$1),'Session 8.2.4 PID and Services'!$B$2:$C$1284,2,FALSE)</f>
        <v>#N/A</v>
      </c>
      <c r="U179" s="36" t="e">
        <f>VLOOKUP(CONCATENATE($A179,U$1),'Session 8.2.4 PID and Services'!$B$2:$C$1284,2,FALSE)</f>
        <v>#N/A</v>
      </c>
    </row>
    <row r="180" spans="1:21" x14ac:dyDescent="0.25">
      <c r="A180" s="36">
        <v>1788605</v>
      </c>
      <c r="B180" s="36" t="e">
        <f>VLOOKUP(CONCATENATE($A180,B$1),'Session 8.2.4 PID and Services'!$B$2:$C$1284,2,FALSE)</f>
        <v>#N/A</v>
      </c>
      <c r="C180" s="36" t="e">
        <f>VLOOKUP(CONCATENATE($A180,C$1),'Session 8.2.4 PID and Services'!$B$2:$C$1284,2,FALSE)</f>
        <v>#N/A</v>
      </c>
      <c r="D180" s="36" t="e">
        <f>VLOOKUP(CONCATENATE($A180,D$1),'Session 8.2.4 PID and Services'!$B$2:$C$1284,2,FALSE)</f>
        <v>#N/A</v>
      </c>
      <c r="E180" s="36" t="e">
        <f>VLOOKUP(CONCATENATE($A180,E$1),'Session 8.2.4 PID and Services'!$B$2:$C$1284,2,FALSE)</f>
        <v>#N/A</v>
      </c>
      <c r="F180" s="36" t="e">
        <f>VLOOKUP(CONCATENATE($A180,F$1),'Session 8.2.4 PID and Services'!$B$2:$C$1284,2,FALSE)</f>
        <v>#N/A</v>
      </c>
      <c r="G180" s="36" t="e">
        <f>VLOOKUP(CONCATENATE($A180,G$1),'Session 8.2.4 PID and Services'!$B$2:$C$1284,2,FALSE)</f>
        <v>#N/A</v>
      </c>
      <c r="H180" s="36" t="str">
        <f>VLOOKUP(CONCATENATE($A180,H$1),'Session 8.2.4 PID and Services'!$B$2:$C$1284,2,FALSE)</f>
        <v>Vitamin B</v>
      </c>
      <c r="I180" s="36" t="e">
        <f>VLOOKUP(CONCATENATE($A180,I$1),'Session 8.2.4 PID and Services'!$B$2:$C$1284,2,FALSE)</f>
        <v>#N/A</v>
      </c>
      <c r="J180" s="36" t="e">
        <f>VLOOKUP(CONCATENATE($A180,J$1),'Session 8.2.4 PID and Services'!$B$2:$C$1284,2,FALSE)</f>
        <v>#N/A</v>
      </c>
      <c r="K180" s="36" t="str">
        <f>VLOOKUP(CONCATENATE($A180,K$1),'Session 8.2.4 PID and Services'!$B$2:$C$1284,2,FALSE)</f>
        <v>MethylPrednisolone Sodium Succinate</v>
      </c>
      <c r="L180" s="36" t="str">
        <f>VLOOKUP(CONCATENATE($A180,L$1),'Session 8.2.4 PID and Services'!$B$2:$C$1284,2,FALSE)</f>
        <v>Remdesivir</v>
      </c>
      <c r="M180" s="36" t="e">
        <f>VLOOKUP(CONCATENATE($A180,M$1),'Session 8.2.4 PID and Services'!$B$2:$C$1284,2,FALSE)</f>
        <v>#N/A</v>
      </c>
      <c r="N180" s="36" t="e">
        <f>VLOOKUP(CONCATENATE($A180,N$1),'Session 8.2.4 PID and Services'!$B$2:$C$1284,2,FALSE)</f>
        <v>#N/A</v>
      </c>
      <c r="O180" s="36" t="e">
        <f>VLOOKUP(CONCATENATE($A180,O$1),'Session 8.2.4 PID and Services'!$B$2:$C$1284,2,FALSE)</f>
        <v>#N/A</v>
      </c>
      <c r="P180" s="36" t="e">
        <f>VLOOKUP(CONCATENATE($A180,P$1),'Session 8.2.4 PID and Services'!$B$2:$C$1284,2,FALSE)</f>
        <v>#N/A</v>
      </c>
      <c r="Q180" s="36" t="e">
        <f>VLOOKUP(CONCATENATE($A180,Q$1),'Session 8.2.4 PID and Services'!$B$2:$C$1284,2,FALSE)</f>
        <v>#N/A</v>
      </c>
      <c r="R180" s="36" t="e">
        <f>VLOOKUP(CONCATENATE($A180,R$1),'Session 8.2.4 PID and Services'!$B$2:$C$1284,2,FALSE)</f>
        <v>#N/A</v>
      </c>
      <c r="S180" s="36" t="e">
        <f>VLOOKUP(CONCATENATE($A180,S$1),'Session 8.2.4 PID and Services'!$B$2:$C$1284,2,FALSE)</f>
        <v>#N/A</v>
      </c>
      <c r="T180" s="36" t="e">
        <f>VLOOKUP(CONCATENATE($A180,T$1),'Session 8.2.4 PID and Services'!$B$2:$C$1284,2,FALSE)</f>
        <v>#N/A</v>
      </c>
      <c r="U180" s="36" t="e">
        <f>VLOOKUP(CONCATENATE($A180,U$1),'Session 8.2.4 PID and Services'!$B$2:$C$1284,2,FALSE)</f>
        <v>#N/A</v>
      </c>
    </row>
    <row r="181" spans="1:21" x14ac:dyDescent="0.25">
      <c r="A181" s="36">
        <v>1788886</v>
      </c>
      <c r="B181" s="36" t="e">
        <f>VLOOKUP(CONCATENATE($A181,B$1),'Session 8.2.4 PID and Services'!$B$2:$C$1284,2,FALSE)</f>
        <v>#N/A</v>
      </c>
      <c r="C181" s="36" t="e">
        <f>VLOOKUP(CONCATENATE($A181,C$1),'Session 8.2.4 PID and Services'!$B$2:$C$1284,2,FALSE)</f>
        <v>#N/A</v>
      </c>
      <c r="D181" s="36" t="e">
        <f>VLOOKUP(CONCATENATE($A181,D$1),'Session 8.2.4 PID and Services'!$B$2:$C$1284,2,FALSE)</f>
        <v>#N/A</v>
      </c>
      <c r="E181" s="36" t="str">
        <f>VLOOKUP(CONCATENATE($A181,E$1),'Session 8.2.4 PID and Services'!$B$2:$C$1284,2,FALSE)</f>
        <v>Vitamin D3</v>
      </c>
      <c r="F181" s="36" t="str">
        <f>VLOOKUP(CONCATENATE($A181,F$1),'Session 8.2.4 PID and Services'!$B$2:$C$1284,2,FALSE)</f>
        <v>Vitamin C</v>
      </c>
      <c r="G181" s="36" t="e">
        <f>VLOOKUP(CONCATENATE($A181,G$1),'Session 8.2.4 PID and Services'!$B$2:$C$1284,2,FALSE)</f>
        <v>#N/A</v>
      </c>
      <c r="H181" s="36" t="str">
        <f>VLOOKUP(CONCATENATE($A181,H$1),'Session 8.2.4 PID and Services'!$B$2:$C$1284,2,FALSE)</f>
        <v>Vitamin B</v>
      </c>
      <c r="I181" s="36" t="e">
        <f>VLOOKUP(CONCATENATE($A181,I$1),'Session 8.2.4 PID and Services'!$B$2:$C$1284,2,FALSE)</f>
        <v>#N/A</v>
      </c>
      <c r="J181" s="36" t="e">
        <f>VLOOKUP(CONCATENATE($A181,J$1),'Session 8.2.4 PID and Services'!$B$2:$C$1284,2,FALSE)</f>
        <v>#N/A</v>
      </c>
      <c r="K181" s="36" t="e">
        <f>VLOOKUP(CONCATENATE($A181,K$1),'Session 8.2.4 PID and Services'!$B$2:$C$1284,2,FALSE)</f>
        <v>#N/A</v>
      </c>
      <c r="L181" s="36" t="e">
        <f>VLOOKUP(CONCATENATE($A181,L$1),'Session 8.2.4 PID and Services'!$B$2:$C$1284,2,FALSE)</f>
        <v>#N/A</v>
      </c>
      <c r="M181" s="36" t="e">
        <f>VLOOKUP(CONCATENATE($A181,M$1),'Session 8.2.4 PID and Services'!$B$2:$C$1284,2,FALSE)</f>
        <v>#N/A</v>
      </c>
      <c r="N181" s="36" t="e">
        <f>VLOOKUP(CONCATENATE($A181,N$1),'Session 8.2.4 PID and Services'!$B$2:$C$1284,2,FALSE)</f>
        <v>#N/A</v>
      </c>
      <c r="O181" s="36" t="str">
        <f>VLOOKUP(CONCATENATE($A181,O$1),'Session 8.2.4 PID and Services'!$B$2:$C$1284,2,FALSE)</f>
        <v>Favipiravir</v>
      </c>
      <c r="P181" s="36" t="e">
        <f>VLOOKUP(CONCATENATE($A181,P$1),'Session 8.2.4 PID and Services'!$B$2:$C$1284,2,FALSE)</f>
        <v>#N/A</v>
      </c>
      <c r="Q181" s="36" t="e">
        <f>VLOOKUP(CONCATENATE($A181,Q$1),'Session 8.2.4 PID and Services'!$B$2:$C$1284,2,FALSE)</f>
        <v>#N/A</v>
      </c>
      <c r="R181" s="36" t="str">
        <f>VLOOKUP(CONCATENATE($A181,R$1),'Session 8.2.4 PID and Services'!$B$2:$C$1284,2,FALSE)</f>
        <v>Azithromycin</v>
      </c>
      <c r="S181" s="36" t="e">
        <f>VLOOKUP(CONCATENATE($A181,S$1),'Session 8.2.4 PID and Services'!$B$2:$C$1284,2,FALSE)</f>
        <v>#N/A</v>
      </c>
      <c r="T181" s="36" t="e">
        <f>VLOOKUP(CONCATENATE($A181,T$1),'Session 8.2.4 PID and Services'!$B$2:$C$1284,2,FALSE)</f>
        <v>#N/A</v>
      </c>
      <c r="U181" s="36" t="e">
        <f>VLOOKUP(CONCATENATE($A181,U$1),'Session 8.2.4 PID and Services'!$B$2:$C$1284,2,FALSE)</f>
        <v>#N/A</v>
      </c>
    </row>
    <row r="182" spans="1:21" x14ac:dyDescent="0.25">
      <c r="A182" s="36">
        <v>1789559</v>
      </c>
      <c r="B182" s="36" t="str">
        <f>VLOOKUP(CONCATENATE($A182,B$1),'Session 8.2.4 PID and Services'!$B$2:$C$1284,2,FALSE)</f>
        <v>Ventilator</v>
      </c>
      <c r="C182" s="36" t="e">
        <f>VLOOKUP(CONCATENATE($A182,C$1),'Session 8.2.4 PID and Services'!$B$2:$C$1284,2,FALSE)</f>
        <v>#N/A</v>
      </c>
      <c r="D182" s="36" t="str">
        <f>VLOOKUP(CONCATENATE($A182,D$1),'Session 8.2.4 PID and Services'!$B$2:$C$1284,2,FALSE)</f>
        <v>Dialysis</v>
      </c>
      <c r="E182" s="36" t="e">
        <f>VLOOKUP(CONCATENATE($A182,E$1),'Session 8.2.4 PID and Services'!$B$2:$C$1284,2,FALSE)</f>
        <v>#N/A</v>
      </c>
      <c r="F182" s="36" t="e">
        <f>VLOOKUP(CONCATENATE($A182,F$1),'Session 8.2.4 PID and Services'!$B$2:$C$1284,2,FALSE)</f>
        <v>#N/A</v>
      </c>
      <c r="G182" s="36" t="e">
        <f>VLOOKUP(CONCATENATE($A182,G$1),'Session 8.2.4 PID and Services'!$B$2:$C$1284,2,FALSE)</f>
        <v>#N/A</v>
      </c>
      <c r="H182" s="36" t="e">
        <f>VLOOKUP(CONCATENATE($A182,H$1),'Session 8.2.4 PID and Services'!$B$2:$C$1284,2,FALSE)</f>
        <v>#N/A</v>
      </c>
      <c r="I182" s="36" t="str">
        <f>VLOOKUP(CONCATENATE($A182,I$1),'Session 8.2.4 PID and Services'!$B$2:$C$1284,2,FALSE)</f>
        <v>High Flow Nasal Catheter</v>
      </c>
      <c r="J182" s="36" t="e">
        <f>VLOOKUP(CONCATENATE($A182,J$1),'Session 8.2.4 PID and Services'!$B$2:$C$1284,2,FALSE)</f>
        <v>#N/A</v>
      </c>
      <c r="K182" s="36" t="str">
        <f>VLOOKUP(CONCATENATE($A182,K$1),'Session 8.2.4 PID and Services'!$B$2:$C$1284,2,FALSE)</f>
        <v>MethylPrednisolone Sodium Succinate</v>
      </c>
      <c r="L182" s="36" t="e">
        <f>VLOOKUP(CONCATENATE($A182,L$1),'Session 8.2.4 PID and Services'!$B$2:$C$1284,2,FALSE)</f>
        <v>#N/A</v>
      </c>
      <c r="M182" s="36" t="str">
        <f>VLOOKUP(CONCATENATE($A182,M$1),'Session 8.2.4 PID and Services'!$B$2:$C$1284,2,FALSE)</f>
        <v>Dexamethasone</v>
      </c>
      <c r="N182" s="36" t="e">
        <f>VLOOKUP(CONCATENATE($A182,N$1),'Session 8.2.4 PID and Services'!$B$2:$C$1284,2,FALSE)</f>
        <v>#N/A</v>
      </c>
      <c r="O182" s="36" t="e">
        <f>VLOOKUP(CONCATENATE($A182,O$1),'Session 8.2.4 PID and Services'!$B$2:$C$1284,2,FALSE)</f>
        <v>#N/A</v>
      </c>
      <c r="P182" s="36" t="e">
        <f>VLOOKUP(CONCATENATE($A182,P$1),'Session 8.2.4 PID and Services'!$B$2:$C$1284,2,FALSE)</f>
        <v>#N/A</v>
      </c>
      <c r="Q182" s="36" t="e">
        <f>VLOOKUP(CONCATENATE($A182,Q$1),'Session 8.2.4 PID and Services'!$B$2:$C$1284,2,FALSE)</f>
        <v>#N/A</v>
      </c>
      <c r="R182" s="36" t="e">
        <f>VLOOKUP(CONCATENATE($A182,R$1),'Session 8.2.4 PID and Services'!$B$2:$C$1284,2,FALSE)</f>
        <v>#N/A</v>
      </c>
      <c r="S182" s="36" t="e">
        <f>VLOOKUP(CONCATENATE($A182,S$1),'Session 8.2.4 PID and Services'!$B$2:$C$1284,2,FALSE)</f>
        <v>#N/A</v>
      </c>
      <c r="T182" s="36" t="e">
        <f>VLOOKUP(CONCATENATE($A182,T$1),'Session 8.2.4 PID and Services'!$B$2:$C$1284,2,FALSE)</f>
        <v>#N/A</v>
      </c>
      <c r="U182" s="36" t="e">
        <f>VLOOKUP(CONCATENATE($A182,U$1),'Session 8.2.4 PID and Services'!$B$2:$C$1284,2,FALSE)</f>
        <v>#N/A</v>
      </c>
    </row>
    <row r="183" spans="1:21" x14ac:dyDescent="0.25">
      <c r="A183" s="36">
        <v>1790115</v>
      </c>
      <c r="B183" s="36" t="e">
        <f>VLOOKUP(CONCATENATE($A183,B$1),'Session 8.2.4 PID and Services'!$B$2:$C$1284,2,FALSE)</f>
        <v>#N/A</v>
      </c>
      <c r="C183" s="36" t="e">
        <f>VLOOKUP(CONCATENATE($A183,C$1),'Session 8.2.4 PID and Services'!$B$2:$C$1284,2,FALSE)</f>
        <v>#N/A</v>
      </c>
      <c r="D183" s="36" t="e">
        <f>VLOOKUP(CONCATENATE($A183,D$1),'Session 8.2.4 PID and Services'!$B$2:$C$1284,2,FALSE)</f>
        <v>#N/A</v>
      </c>
      <c r="E183" s="36" t="str">
        <f>VLOOKUP(CONCATENATE($A183,E$1),'Session 8.2.4 PID and Services'!$B$2:$C$1284,2,FALSE)</f>
        <v>Vitamin D3</v>
      </c>
      <c r="F183" s="36" t="str">
        <f>VLOOKUP(CONCATENATE($A183,F$1),'Session 8.2.4 PID and Services'!$B$2:$C$1284,2,FALSE)</f>
        <v>Vitamin C</v>
      </c>
      <c r="G183" s="36" t="e">
        <f>VLOOKUP(CONCATENATE($A183,G$1),'Session 8.2.4 PID and Services'!$B$2:$C$1284,2,FALSE)</f>
        <v>#N/A</v>
      </c>
      <c r="H183" s="36" t="str">
        <f>VLOOKUP(CONCATENATE($A183,H$1),'Session 8.2.4 PID and Services'!$B$2:$C$1284,2,FALSE)</f>
        <v>Vitamin B</v>
      </c>
      <c r="I183" s="36" t="e">
        <f>VLOOKUP(CONCATENATE($A183,I$1),'Session 8.2.4 PID and Services'!$B$2:$C$1284,2,FALSE)</f>
        <v>#N/A</v>
      </c>
      <c r="J183" s="36" t="e">
        <f>VLOOKUP(CONCATENATE($A183,J$1),'Session 8.2.4 PID and Services'!$B$2:$C$1284,2,FALSE)</f>
        <v>#N/A</v>
      </c>
      <c r="K183" s="36" t="str">
        <f>VLOOKUP(CONCATENATE($A183,K$1),'Session 8.2.4 PID and Services'!$B$2:$C$1284,2,FALSE)</f>
        <v>MethylPrednisolone Sodium Succinate</v>
      </c>
      <c r="L183" s="36" t="str">
        <f>VLOOKUP(CONCATENATE($A183,L$1),'Session 8.2.4 PID and Services'!$B$2:$C$1284,2,FALSE)</f>
        <v>Remdesivir</v>
      </c>
      <c r="M183" s="36" t="e">
        <f>VLOOKUP(CONCATENATE($A183,M$1),'Session 8.2.4 PID and Services'!$B$2:$C$1284,2,FALSE)</f>
        <v>#N/A</v>
      </c>
      <c r="N183" s="36" t="e">
        <f>VLOOKUP(CONCATENATE($A183,N$1),'Session 8.2.4 PID and Services'!$B$2:$C$1284,2,FALSE)</f>
        <v>#N/A</v>
      </c>
      <c r="O183" s="36" t="e">
        <f>VLOOKUP(CONCATENATE($A183,O$1),'Session 8.2.4 PID and Services'!$B$2:$C$1284,2,FALSE)</f>
        <v>#N/A</v>
      </c>
      <c r="P183" s="36" t="e">
        <f>VLOOKUP(CONCATENATE($A183,P$1),'Session 8.2.4 PID and Services'!$B$2:$C$1284,2,FALSE)</f>
        <v>#N/A</v>
      </c>
      <c r="Q183" s="36" t="e">
        <f>VLOOKUP(CONCATENATE($A183,Q$1),'Session 8.2.4 PID and Services'!$B$2:$C$1284,2,FALSE)</f>
        <v>#N/A</v>
      </c>
      <c r="R183" s="36" t="e">
        <f>VLOOKUP(CONCATENATE($A183,R$1),'Session 8.2.4 PID and Services'!$B$2:$C$1284,2,FALSE)</f>
        <v>#N/A</v>
      </c>
      <c r="S183" s="36" t="e">
        <f>VLOOKUP(CONCATENATE($A183,S$1),'Session 8.2.4 PID and Services'!$B$2:$C$1284,2,FALSE)</f>
        <v>#N/A</v>
      </c>
      <c r="T183" s="36" t="e">
        <f>VLOOKUP(CONCATENATE($A183,T$1),'Session 8.2.4 PID and Services'!$B$2:$C$1284,2,FALSE)</f>
        <v>#N/A</v>
      </c>
      <c r="U183" s="36" t="e">
        <f>VLOOKUP(CONCATENATE($A183,U$1),'Session 8.2.4 PID and Services'!$B$2:$C$1284,2,FALSE)</f>
        <v>#N/A</v>
      </c>
    </row>
    <row r="184" spans="1:21" x14ac:dyDescent="0.25">
      <c r="A184" s="36">
        <v>1790117</v>
      </c>
      <c r="B184" s="36" t="e">
        <f>VLOOKUP(CONCATENATE($A184,B$1),'Session 8.2.4 PID and Services'!$B$2:$C$1284,2,FALSE)</f>
        <v>#N/A</v>
      </c>
      <c r="C184" s="36" t="e">
        <f>VLOOKUP(CONCATENATE($A184,C$1),'Session 8.2.4 PID and Services'!$B$2:$C$1284,2,FALSE)</f>
        <v>#N/A</v>
      </c>
      <c r="D184" s="36" t="e">
        <f>VLOOKUP(CONCATENATE($A184,D$1),'Session 8.2.4 PID and Services'!$B$2:$C$1284,2,FALSE)</f>
        <v>#N/A</v>
      </c>
      <c r="E184" s="36" t="str">
        <f>VLOOKUP(CONCATENATE($A184,E$1),'Session 8.2.4 PID and Services'!$B$2:$C$1284,2,FALSE)</f>
        <v>Vitamin D3</v>
      </c>
      <c r="F184" s="36" t="str">
        <f>VLOOKUP(CONCATENATE($A184,F$1),'Session 8.2.4 PID and Services'!$B$2:$C$1284,2,FALSE)</f>
        <v>Vitamin C</v>
      </c>
      <c r="G184" s="36" t="e">
        <f>VLOOKUP(CONCATENATE($A184,G$1),'Session 8.2.4 PID and Services'!$B$2:$C$1284,2,FALSE)</f>
        <v>#N/A</v>
      </c>
      <c r="H184" s="36" t="str">
        <f>VLOOKUP(CONCATENATE($A184,H$1),'Session 8.2.4 PID and Services'!$B$2:$C$1284,2,FALSE)</f>
        <v>Vitamin B</v>
      </c>
      <c r="I184" s="36" t="e">
        <f>VLOOKUP(CONCATENATE($A184,I$1),'Session 8.2.4 PID and Services'!$B$2:$C$1284,2,FALSE)</f>
        <v>#N/A</v>
      </c>
      <c r="J184" s="36" t="e">
        <f>VLOOKUP(CONCATENATE($A184,J$1),'Session 8.2.4 PID and Services'!$B$2:$C$1284,2,FALSE)</f>
        <v>#N/A</v>
      </c>
      <c r="K184" s="36" t="str">
        <f>VLOOKUP(CONCATENATE($A184,K$1),'Session 8.2.4 PID and Services'!$B$2:$C$1284,2,FALSE)</f>
        <v>MethylPrednisolone Sodium Succinate</v>
      </c>
      <c r="L184" s="36" t="str">
        <f>VLOOKUP(CONCATENATE($A184,L$1),'Session 8.2.4 PID and Services'!$B$2:$C$1284,2,FALSE)</f>
        <v>Remdesivir</v>
      </c>
      <c r="M184" s="36" t="e">
        <f>VLOOKUP(CONCATENATE($A184,M$1),'Session 8.2.4 PID and Services'!$B$2:$C$1284,2,FALSE)</f>
        <v>#N/A</v>
      </c>
      <c r="N184" s="36" t="e">
        <f>VLOOKUP(CONCATENATE($A184,N$1),'Session 8.2.4 PID and Services'!$B$2:$C$1284,2,FALSE)</f>
        <v>#N/A</v>
      </c>
      <c r="O184" s="36" t="str">
        <f>VLOOKUP(CONCATENATE($A184,O$1),'Session 8.2.4 PID and Services'!$B$2:$C$1284,2,FALSE)</f>
        <v>Favipiravir</v>
      </c>
      <c r="P184" s="36" t="e">
        <f>VLOOKUP(CONCATENATE($A184,P$1),'Session 8.2.4 PID and Services'!$B$2:$C$1284,2,FALSE)</f>
        <v>#N/A</v>
      </c>
      <c r="Q184" s="36" t="e">
        <f>VLOOKUP(CONCATENATE($A184,Q$1),'Session 8.2.4 PID and Services'!$B$2:$C$1284,2,FALSE)</f>
        <v>#N/A</v>
      </c>
      <c r="R184" s="36" t="e">
        <f>VLOOKUP(CONCATENATE($A184,R$1),'Session 8.2.4 PID and Services'!$B$2:$C$1284,2,FALSE)</f>
        <v>#N/A</v>
      </c>
      <c r="S184" s="36" t="e">
        <f>VLOOKUP(CONCATENATE($A184,S$1),'Session 8.2.4 PID and Services'!$B$2:$C$1284,2,FALSE)</f>
        <v>#N/A</v>
      </c>
      <c r="T184" s="36" t="e">
        <f>VLOOKUP(CONCATENATE($A184,T$1),'Session 8.2.4 PID and Services'!$B$2:$C$1284,2,FALSE)</f>
        <v>#N/A</v>
      </c>
      <c r="U184" s="36" t="e">
        <f>VLOOKUP(CONCATENATE($A184,U$1),'Session 8.2.4 PID and Services'!$B$2:$C$1284,2,FALSE)</f>
        <v>#N/A</v>
      </c>
    </row>
    <row r="185" spans="1:21" x14ac:dyDescent="0.25">
      <c r="A185" s="36">
        <v>1790499</v>
      </c>
      <c r="B185" s="36" t="e">
        <f>VLOOKUP(CONCATENATE($A185,B$1),'Session 8.2.4 PID and Services'!$B$2:$C$1284,2,FALSE)</f>
        <v>#N/A</v>
      </c>
      <c r="C185" s="36" t="e">
        <f>VLOOKUP(CONCATENATE($A185,C$1),'Session 8.2.4 PID and Services'!$B$2:$C$1284,2,FALSE)</f>
        <v>#N/A</v>
      </c>
      <c r="D185" s="36" t="e">
        <f>VLOOKUP(CONCATENATE($A185,D$1),'Session 8.2.4 PID and Services'!$B$2:$C$1284,2,FALSE)</f>
        <v>#N/A</v>
      </c>
      <c r="E185" s="36" t="str">
        <f>VLOOKUP(CONCATENATE($A185,E$1),'Session 8.2.4 PID and Services'!$B$2:$C$1284,2,FALSE)</f>
        <v>Vitamin D3</v>
      </c>
      <c r="F185" s="36" t="str">
        <f>VLOOKUP(CONCATENATE($A185,F$1),'Session 8.2.4 PID and Services'!$B$2:$C$1284,2,FALSE)</f>
        <v>Vitamin C</v>
      </c>
      <c r="G185" s="36" t="e">
        <f>VLOOKUP(CONCATENATE($A185,G$1),'Session 8.2.4 PID and Services'!$B$2:$C$1284,2,FALSE)</f>
        <v>#N/A</v>
      </c>
      <c r="H185" s="36" t="str">
        <f>VLOOKUP(CONCATENATE($A185,H$1),'Session 8.2.4 PID and Services'!$B$2:$C$1284,2,FALSE)</f>
        <v>Vitamin B</v>
      </c>
      <c r="I185" s="36" t="e">
        <f>VLOOKUP(CONCATENATE($A185,I$1),'Session 8.2.4 PID and Services'!$B$2:$C$1284,2,FALSE)</f>
        <v>#N/A</v>
      </c>
      <c r="J185" s="36" t="e">
        <f>VLOOKUP(CONCATENATE($A185,J$1),'Session 8.2.4 PID and Services'!$B$2:$C$1284,2,FALSE)</f>
        <v>#N/A</v>
      </c>
      <c r="K185" s="36" t="str">
        <f>VLOOKUP(CONCATENATE($A185,K$1),'Session 8.2.4 PID and Services'!$B$2:$C$1284,2,FALSE)</f>
        <v>MethylPrednisolone Sodium Succinate</v>
      </c>
      <c r="L185" s="36" t="str">
        <f>VLOOKUP(CONCATENATE($A185,L$1),'Session 8.2.4 PID and Services'!$B$2:$C$1284,2,FALSE)</f>
        <v>Remdesivir</v>
      </c>
      <c r="M185" s="36" t="e">
        <f>VLOOKUP(CONCATENATE($A185,M$1),'Session 8.2.4 PID and Services'!$B$2:$C$1284,2,FALSE)</f>
        <v>#N/A</v>
      </c>
      <c r="N185" s="36" t="e">
        <f>VLOOKUP(CONCATENATE($A185,N$1),'Session 8.2.4 PID and Services'!$B$2:$C$1284,2,FALSE)</f>
        <v>#N/A</v>
      </c>
      <c r="O185" s="36" t="e">
        <f>VLOOKUP(CONCATENATE($A185,O$1),'Session 8.2.4 PID and Services'!$B$2:$C$1284,2,FALSE)</f>
        <v>#N/A</v>
      </c>
      <c r="P185" s="36" t="e">
        <f>VLOOKUP(CONCATENATE($A185,P$1),'Session 8.2.4 PID and Services'!$B$2:$C$1284,2,FALSE)</f>
        <v>#N/A</v>
      </c>
      <c r="Q185" s="36" t="e">
        <f>VLOOKUP(CONCATENATE($A185,Q$1),'Session 8.2.4 PID and Services'!$B$2:$C$1284,2,FALSE)</f>
        <v>#N/A</v>
      </c>
      <c r="R185" s="36" t="e">
        <f>VLOOKUP(CONCATENATE($A185,R$1),'Session 8.2.4 PID and Services'!$B$2:$C$1284,2,FALSE)</f>
        <v>#N/A</v>
      </c>
      <c r="S185" s="36" t="e">
        <f>VLOOKUP(CONCATENATE($A185,S$1),'Session 8.2.4 PID and Services'!$B$2:$C$1284,2,FALSE)</f>
        <v>#N/A</v>
      </c>
      <c r="T185" s="36" t="e">
        <f>VLOOKUP(CONCATENATE($A185,T$1),'Session 8.2.4 PID and Services'!$B$2:$C$1284,2,FALSE)</f>
        <v>#N/A</v>
      </c>
      <c r="U185" s="36" t="e">
        <f>VLOOKUP(CONCATENATE($A185,U$1),'Session 8.2.4 PID and Services'!$B$2:$C$1284,2,FALSE)</f>
        <v>#N/A</v>
      </c>
    </row>
    <row r="186" spans="1:21" x14ac:dyDescent="0.25">
      <c r="A186" s="36">
        <v>1790711</v>
      </c>
      <c r="B186" s="36" t="e">
        <f>VLOOKUP(CONCATENATE($A186,B$1),'Session 8.2.4 PID and Services'!$B$2:$C$1284,2,FALSE)</f>
        <v>#N/A</v>
      </c>
      <c r="C186" s="36" t="e">
        <f>VLOOKUP(CONCATENATE($A186,C$1),'Session 8.2.4 PID and Services'!$B$2:$C$1284,2,FALSE)</f>
        <v>#N/A</v>
      </c>
      <c r="D186" s="36" t="e">
        <f>VLOOKUP(CONCATENATE($A186,D$1),'Session 8.2.4 PID and Services'!$B$2:$C$1284,2,FALSE)</f>
        <v>#N/A</v>
      </c>
      <c r="E186" s="36" t="str">
        <f>VLOOKUP(CONCATENATE($A186,E$1),'Session 8.2.4 PID and Services'!$B$2:$C$1284,2,FALSE)</f>
        <v>Vitamin D3</v>
      </c>
      <c r="F186" s="36" t="str">
        <f>VLOOKUP(CONCATENATE($A186,F$1),'Session 8.2.4 PID and Services'!$B$2:$C$1284,2,FALSE)</f>
        <v>Vitamin C</v>
      </c>
      <c r="G186" s="36" t="e">
        <f>VLOOKUP(CONCATENATE($A186,G$1),'Session 8.2.4 PID and Services'!$B$2:$C$1284,2,FALSE)</f>
        <v>#N/A</v>
      </c>
      <c r="H186" s="36" t="str">
        <f>VLOOKUP(CONCATENATE($A186,H$1),'Session 8.2.4 PID and Services'!$B$2:$C$1284,2,FALSE)</f>
        <v>Vitamin B</v>
      </c>
      <c r="I186" s="36" t="e">
        <f>VLOOKUP(CONCATENATE($A186,I$1),'Session 8.2.4 PID and Services'!$B$2:$C$1284,2,FALSE)</f>
        <v>#N/A</v>
      </c>
      <c r="J186" s="36" t="e">
        <f>VLOOKUP(CONCATENATE($A186,J$1),'Session 8.2.4 PID and Services'!$B$2:$C$1284,2,FALSE)</f>
        <v>#N/A</v>
      </c>
      <c r="K186" s="36" t="str">
        <f>VLOOKUP(CONCATENATE($A186,K$1),'Session 8.2.4 PID and Services'!$B$2:$C$1284,2,FALSE)</f>
        <v>MethylPrednisolone Sodium Succinate</v>
      </c>
      <c r="L186" s="36" t="str">
        <f>VLOOKUP(CONCATENATE($A186,L$1),'Session 8.2.4 PID and Services'!$B$2:$C$1284,2,FALSE)</f>
        <v>Remdesivir</v>
      </c>
      <c r="M186" s="36" t="e">
        <f>VLOOKUP(CONCATENATE($A186,M$1),'Session 8.2.4 PID and Services'!$B$2:$C$1284,2,FALSE)</f>
        <v>#N/A</v>
      </c>
      <c r="N186" s="36" t="e">
        <f>VLOOKUP(CONCATENATE($A186,N$1),'Session 8.2.4 PID and Services'!$B$2:$C$1284,2,FALSE)</f>
        <v>#N/A</v>
      </c>
      <c r="O186" s="36" t="e">
        <f>VLOOKUP(CONCATENATE($A186,O$1),'Session 8.2.4 PID and Services'!$B$2:$C$1284,2,FALSE)</f>
        <v>#N/A</v>
      </c>
      <c r="P186" s="36" t="e">
        <f>VLOOKUP(CONCATENATE($A186,P$1),'Session 8.2.4 PID and Services'!$B$2:$C$1284,2,FALSE)</f>
        <v>#N/A</v>
      </c>
      <c r="Q186" s="36" t="e">
        <f>VLOOKUP(CONCATENATE($A186,Q$1),'Session 8.2.4 PID and Services'!$B$2:$C$1284,2,FALSE)</f>
        <v>#N/A</v>
      </c>
      <c r="R186" s="36" t="e">
        <f>VLOOKUP(CONCATENATE($A186,R$1),'Session 8.2.4 PID and Services'!$B$2:$C$1284,2,FALSE)</f>
        <v>#N/A</v>
      </c>
      <c r="S186" s="36" t="e">
        <f>VLOOKUP(CONCATENATE($A186,S$1),'Session 8.2.4 PID and Services'!$B$2:$C$1284,2,FALSE)</f>
        <v>#N/A</v>
      </c>
      <c r="T186" s="36" t="e">
        <f>VLOOKUP(CONCATENATE($A186,T$1),'Session 8.2.4 PID and Services'!$B$2:$C$1284,2,FALSE)</f>
        <v>#N/A</v>
      </c>
      <c r="U186" s="36" t="e">
        <f>VLOOKUP(CONCATENATE($A186,U$1),'Session 8.2.4 PID and Services'!$B$2:$C$1284,2,FALSE)</f>
        <v>#N/A</v>
      </c>
    </row>
    <row r="187" spans="1:21" x14ac:dyDescent="0.25">
      <c r="A187" s="36">
        <v>1790858</v>
      </c>
      <c r="B187" s="36" t="e">
        <f>VLOOKUP(CONCATENATE($A187,B$1),'Session 8.2.4 PID and Services'!$B$2:$C$1284,2,FALSE)</f>
        <v>#N/A</v>
      </c>
      <c r="C187" s="36" t="e">
        <f>VLOOKUP(CONCATENATE($A187,C$1),'Session 8.2.4 PID and Services'!$B$2:$C$1284,2,FALSE)</f>
        <v>#N/A</v>
      </c>
      <c r="D187" s="36" t="e">
        <f>VLOOKUP(CONCATENATE($A187,D$1),'Session 8.2.4 PID and Services'!$B$2:$C$1284,2,FALSE)</f>
        <v>#N/A</v>
      </c>
      <c r="E187" s="36" t="str">
        <f>VLOOKUP(CONCATENATE($A187,E$1),'Session 8.2.4 PID and Services'!$B$2:$C$1284,2,FALSE)</f>
        <v>Vitamin D3</v>
      </c>
      <c r="F187" s="36" t="str">
        <f>VLOOKUP(CONCATENATE($A187,F$1),'Session 8.2.4 PID and Services'!$B$2:$C$1284,2,FALSE)</f>
        <v>Vitamin C</v>
      </c>
      <c r="G187" s="36" t="e">
        <f>VLOOKUP(CONCATENATE($A187,G$1),'Session 8.2.4 PID and Services'!$B$2:$C$1284,2,FALSE)</f>
        <v>#N/A</v>
      </c>
      <c r="H187" s="36" t="str">
        <f>VLOOKUP(CONCATENATE($A187,H$1),'Session 8.2.4 PID and Services'!$B$2:$C$1284,2,FALSE)</f>
        <v>Vitamin B</v>
      </c>
      <c r="I187" s="36" t="e">
        <f>VLOOKUP(CONCATENATE($A187,I$1),'Session 8.2.4 PID and Services'!$B$2:$C$1284,2,FALSE)</f>
        <v>#N/A</v>
      </c>
      <c r="J187" s="36" t="e">
        <f>VLOOKUP(CONCATENATE($A187,J$1),'Session 8.2.4 PID and Services'!$B$2:$C$1284,2,FALSE)</f>
        <v>#N/A</v>
      </c>
      <c r="K187" s="36" t="str">
        <f>VLOOKUP(CONCATENATE($A187,K$1),'Session 8.2.4 PID and Services'!$B$2:$C$1284,2,FALSE)</f>
        <v>MethylPrednisolone Sodium Succinate</v>
      </c>
      <c r="L187" s="36" t="str">
        <f>VLOOKUP(CONCATENATE($A187,L$1),'Session 8.2.4 PID and Services'!$B$2:$C$1284,2,FALSE)</f>
        <v>Remdesivir</v>
      </c>
      <c r="M187" s="36" t="e">
        <f>VLOOKUP(CONCATENATE($A187,M$1),'Session 8.2.4 PID and Services'!$B$2:$C$1284,2,FALSE)</f>
        <v>#N/A</v>
      </c>
      <c r="N187" s="36" t="str">
        <f>VLOOKUP(CONCATENATE($A187,N$1),'Session 8.2.4 PID and Services'!$B$2:$C$1284,2,FALSE)</f>
        <v>Methylprednisolone Acetate</v>
      </c>
      <c r="O187" s="36" t="e">
        <f>VLOOKUP(CONCATENATE($A187,O$1),'Session 8.2.4 PID and Services'!$B$2:$C$1284,2,FALSE)</f>
        <v>#N/A</v>
      </c>
      <c r="P187" s="36" t="e">
        <f>VLOOKUP(CONCATENATE($A187,P$1),'Session 8.2.4 PID and Services'!$B$2:$C$1284,2,FALSE)</f>
        <v>#N/A</v>
      </c>
      <c r="Q187" s="36" t="e">
        <f>VLOOKUP(CONCATENATE($A187,Q$1),'Session 8.2.4 PID and Services'!$B$2:$C$1284,2,FALSE)</f>
        <v>#N/A</v>
      </c>
      <c r="R187" s="36" t="e">
        <f>VLOOKUP(CONCATENATE($A187,R$1),'Session 8.2.4 PID and Services'!$B$2:$C$1284,2,FALSE)</f>
        <v>#N/A</v>
      </c>
      <c r="S187" s="36" t="e">
        <f>VLOOKUP(CONCATENATE($A187,S$1),'Session 8.2.4 PID and Services'!$B$2:$C$1284,2,FALSE)</f>
        <v>#N/A</v>
      </c>
      <c r="T187" s="36" t="e">
        <f>VLOOKUP(CONCATENATE($A187,T$1),'Session 8.2.4 PID and Services'!$B$2:$C$1284,2,FALSE)</f>
        <v>#N/A</v>
      </c>
      <c r="U187" s="36" t="e">
        <f>VLOOKUP(CONCATENATE($A187,U$1),'Session 8.2.4 PID and Services'!$B$2:$C$1284,2,FALSE)</f>
        <v>#N/A</v>
      </c>
    </row>
    <row r="188" spans="1:21" x14ac:dyDescent="0.25">
      <c r="A188" s="36">
        <v>1790928</v>
      </c>
      <c r="B188" s="36" t="e">
        <f>VLOOKUP(CONCATENATE($A188,B$1),'Session 8.2.4 PID and Services'!$B$2:$C$1284,2,FALSE)</f>
        <v>#N/A</v>
      </c>
      <c r="C188" s="36" t="e">
        <f>VLOOKUP(CONCATENATE($A188,C$1),'Session 8.2.4 PID and Services'!$B$2:$C$1284,2,FALSE)</f>
        <v>#N/A</v>
      </c>
      <c r="D188" s="36" t="e">
        <f>VLOOKUP(CONCATENATE($A188,D$1),'Session 8.2.4 PID and Services'!$B$2:$C$1284,2,FALSE)</f>
        <v>#N/A</v>
      </c>
      <c r="E188" s="36" t="str">
        <f>VLOOKUP(CONCATENATE($A188,E$1),'Session 8.2.4 PID and Services'!$B$2:$C$1284,2,FALSE)</f>
        <v>Vitamin D3</v>
      </c>
      <c r="F188" s="36" t="str">
        <f>VLOOKUP(CONCATENATE($A188,F$1),'Session 8.2.4 PID and Services'!$B$2:$C$1284,2,FALSE)</f>
        <v>Vitamin C</v>
      </c>
      <c r="G188" s="36" t="e">
        <f>VLOOKUP(CONCATENATE($A188,G$1),'Session 8.2.4 PID and Services'!$B$2:$C$1284,2,FALSE)</f>
        <v>#N/A</v>
      </c>
      <c r="H188" s="36" t="str">
        <f>VLOOKUP(CONCATENATE($A188,H$1),'Session 8.2.4 PID and Services'!$B$2:$C$1284,2,FALSE)</f>
        <v>Vitamin B</v>
      </c>
      <c r="I188" s="36" t="e">
        <f>VLOOKUP(CONCATENATE($A188,I$1),'Session 8.2.4 PID and Services'!$B$2:$C$1284,2,FALSE)</f>
        <v>#N/A</v>
      </c>
      <c r="J188" s="36" t="e">
        <f>VLOOKUP(CONCATENATE($A188,J$1),'Session 8.2.4 PID and Services'!$B$2:$C$1284,2,FALSE)</f>
        <v>#N/A</v>
      </c>
      <c r="K188" s="36" t="str">
        <f>VLOOKUP(CONCATENATE($A188,K$1),'Session 8.2.4 PID and Services'!$B$2:$C$1284,2,FALSE)</f>
        <v>MethylPrednisolone Sodium Succinate</v>
      </c>
      <c r="L188" s="36" t="str">
        <f>VLOOKUP(CONCATENATE($A188,L$1),'Session 8.2.4 PID and Services'!$B$2:$C$1284,2,FALSE)</f>
        <v>Remdesivir</v>
      </c>
      <c r="M188" s="36" t="e">
        <f>VLOOKUP(CONCATENATE($A188,M$1),'Session 8.2.4 PID and Services'!$B$2:$C$1284,2,FALSE)</f>
        <v>#N/A</v>
      </c>
      <c r="N188" s="36" t="e">
        <f>VLOOKUP(CONCATENATE($A188,N$1),'Session 8.2.4 PID and Services'!$B$2:$C$1284,2,FALSE)</f>
        <v>#N/A</v>
      </c>
      <c r="O188" s="36" t="e">
        <f>VLOOKUP(CONCATENATE($A188,O$1),'Session 8.2.4 PID and Services'!$B$2:$C$1284,2,FALSE)</f>
        <v>#N/A</v>
      </c>
      <c r="P188" s="36" t="e">
        <f>VLOOKUP(CONCATENATE($A188,P$1),'Session 8.2.4 PID and Services'!$B$2:$C$1284,2,FALSE)</f>
        <v>#N/A</v>
      </c>
      <c r="Q188" s="36" t="e">
        <f>VLOOKUP(CONCATENATE($A188,Q$1),'Session 8.2.4 PID and Services'!$B$2:$C$1284,2,FALSE)</f>
        <v>#N/A</v>
      </c>
      <c r="R188" s="36" t="e">
        <f>VLOOKUP(CONCATENATE($A188,R$1),'Session 8.2.4 PID and Services'!$B$2:$C$1284,2,FALSE)</f>
        <v>#N/A</v>
      </c>
      <c r="S188" s="36" t="e">
        <f>VLOOKUP(CONCATENATE($A188,S$1),'Session 8.2.4 PID and Services'!$B$2:$C$1284,2,FALSE)</f>
        <v>#N/A</v>
      </c>
      <c r="T188" s="36" t="e">
        <f>VLOOKUP(CONCATENATE($A188,T$1),'Session 8.2.4 PID and Services'!$B$2:$C$1284,2,FALSE)</f>
        <v>#N/A</v>
      </c>
      <c r="U188" s="36" t="e">
        <f>VLOOKUP(CONCATENATE($A188,U$1),'Session 8.2.4 PID and Services'!$B$2:$C$1284,2,FALSE)</f>
        <v>#N/A</v>
      </c>
    </row>
    <row r="189" spans="1:21" x14ac:dyDescent="0.25">
      <c r="A189" s="36">
        <v>1790934</v>
      </c>
      <c r="B189" s="36" t="e">
        <f>VLOOKUP(CONCATENATE($A189,B$1),'Session 8.2.4 PID and Services'!$B$2:$C$1284,2,FALSE)</f>
        <v>#N/A</v>
      </c>
      <c r="C189" s="36" t="e">
        <f>VLOOKUP(CONCATENATE($A189,C$1),'Session 8.2.4 PID and Services'!$B$2:$C$1284,2,FALSE)</f>
        <v>#N/A</v>
      </c>
      <c r="D189" s="36" t="e">
        <f>VLOOKUP(CONCATENATE($A189,D$1),'Session 8.2.4 PID and Services'!$B$2:$C$1284,2,FALSE)</f>
        <v>#N/A</v>
      </c>
      <c r="E189" s="36" t="str">
        <f>VLOOKUP(CONCATENATE($A189,E$1),'Session 8.2.4 PID and Services'!$B$2:$C$1284,2,FALSE)</f>
        <v>Vitamin D3</v>
      </c>
      <c r="F189" s="36" t="str">
        <f>VLOOKUP(CONCATENATE($A189,F$1),'Session 8.2.4 PID and Services'!$B$2:$C$1284,2,FALSE)</f>
        <v>Vitamin C</v>
      </c>
      <c r="G189" s="36" t="e">
        <f>VLOOKUP(CONCATENATE($A189,G$1),'Session 8.2.4 PID and Services'!$B$2:$C$1284,2,FALSE)</f>
        <v>#N/A</v>
      </c>
      <c r="H189" s="36" t="str">
        <f>VLOOKUP(CONCATENATE($A189,H$1),'Session 8.2.4 PID and Services'!$B$2:$C$1284,2,FALSE)</f>
        <v>Vitamin B</v>
      </c>
      <c r="I189" s="36" t="e">
        <f>VLOOKUP(CONCATENATE($A189,I$1),'Session 8.2.4 PID and Services'!$B$2:$C$1284,2,FALSE)</f>
        <v>#N/A</v>
      </c>
      <c r="J189" s="36" t="e">
        <f>VLOOKUP(CONCATENATE($A189,J$1),'Session 8.2.4 PID and Services'!$B$2:$C$1284,2,FALSE)</f>
        <v>#N/A</v>
      </c>
      <c r="K189" s="36" t="str">
        <f>VLOOKUP(CONCATENATE($A189,K$1),'Session 8.2.4 PID and Services'!$B$2:$C$1284,2,FALSE)</f>
        <v>MethylPrednisolone Sodium Succinate</v>
      </c>
      <c r="L189" s="36" t="str">
        <f>VLOOKUP(CONCATENATE($A189,L$1),'Session 8.2.4 PID and Services'!$B$2:$C$1284,2,FALSE)</f>
        <v>Remdesivir</v>
      </c>
      <c r="M189" s="36" t="e">
        <f>VLOOKUP(CONCATENATE($A189,M$1),'Session 8.2.4 PID and Services'!$B$2:$C$1284,2,FALSE)</f>
        <v>#N/A</v>
      </c>
      <c r="N189" s="36" t="e">
        <f>VLOOKUP(CONCATENATE($A189,N$1),'Session 8.2.4 PID and Services'!$B$2:$C$1284,2,FALSE)</f>
        <v>#N/A</v>
      </c>
      <c r="O189" s="36" t="e">
        <f>VLOOKUP(CONCATENATE($A189,O$1),'Session 8.2.4 PID and Services'!$B$2:$C$1284,2,FALSE)</f>
        <v>#N/A</v>
      </c>
      <c r="P189" s="36" t="e">
        <f>VLOOKUP(CONCATENATE($A189,P$1),'Session 8.2.4 PID and Services'!$B$2:$C$1284,2,FALSE)</f>
        <v>#N/A</v>
      </c>
      <c r="Q189" s="36" t="e">
        <f>VLOOKUP(CONCATENATE($A189,Q$1),'Session 8.2.4 PID and Services'!$B$2:$C$1284,2,FALSE)</f>
        <v>#N/A</v>
      </c>
      <c r="R189" s="36" t="e">
        <f>VLOOKUP(CONCATENATE($A189,R$1),'Session 8.2.4 PID and Services'!$B$2:$C$1284,2,FALSE)</f>
        <v>#N/A</v>
      </c>
      <c r="S189" s="36" t="e">
        <f>VLOOKUP(CONCATENATE($A189,S$1),'Session 8.2.4 PID and Services'!$B$2:$C$1284,2,FALSE)</f>
        <v>#N/A</v>
      </c>
      <c r="T189" s="36" t="e">
        <f>VLOOKUP(CONCATENATE($A189,T$1),'Session 8.2.4 PID and Services'!$B$2:$C$1284,2,FALSE)</f>
        <v>#N/A</v>
      </c>
      <c r="U189" s="36" t="e">
        <f>VLOOKUP(CONCATENATE($A189,U$1),'Session 8.2.4 PID and Services'!$B$2:$C$1284,2,FALSE)</f>
        <v>#N/A</v>
      </c>
    </row>
    <row r="190" spans="1:21" x14ac:dyDescent="0.25">
      <c r="A190" s="36">
        <v>1791001</v>
      </c>
      <c r="B190" s="36" t="str">
        <f>VLOOKUP(CONCATENATE($A190,B$1),'Session 8.2.4 PID and Services'!$B$2:$C$1284,2,FALSE)</f>
        <v>Ventilator</v>
      </c>
      <c r="C190" s="36" t="str">
        <f>VLOOKUP(CONCATENATE($A190,C$1),'Session 8.2.4 PID and Services'!$B$2:$C$1284,2,FALSE)</f>
        <v>ALBUMIN</v>
      </c>
      <c r="D190" s="36" t="str">
        <f>VLOOKUP(CONCATENATE($A190,D$1),'Session 8.2.4 PID and Services'!$B$2:$C$1284,2,FALSE)</f>
        <v>Dialysis</v>
      </c>
      <c r="E190" s="36" t="e">
        <f>VLOOKUP(CONCATENATE($A190,E$1),'Session 8.2.4 PID and Services'!$B$2:$C$1284,2,FALSE)</f>
        <v>#N/A</v>
      </c>
      <c r="F190" s="36" t="e">
        <f>VLOOKUP(CONCATENATE($A190,F$1),'Session 8.2.4 PID and Services'!$B$2:$C$1284,2,FALSE)</f>
        <v>#N/A</v>
      </c>
      <c r="G190" s="36" t="str">
        <f>VLOOKUP(CONCATENATE($A190,G$1),'Session 8.2.4 PID and Services'!$B$2:$C$1284,2,FALSE)</f>
        <v>Ulinastatin</v>
      </c>
      <c r="H190" s="36" t="e">
        <f>VLOOKUP(CONCATENATE($A190,H$1),'Session 8.2.4 PID and Services'!$B$2:$C$1284,2,FALSE)</f>
        <v>#N/A</v>
      </c>
      <c r="I190" s="36" t="e">
        <f>VLOOKUP(CONCATENATE($A190,I$1),'Session 8.2.4 PID and Services'!$B$2:$C$1284,2,FALSE)</f>
        <v>#N/A</v>
      </c>
      <c r="J190" s="36" t="e">
        <f>VLOOKUP(CONCATENATE($A190,J$1),'Session 8.2.4 PID and Services'!$B$2:$C$1284,2,FALSE)</f>
        <v>#N/A</v>
      </c>
      <c r="K190" s="36" t="e">
        <f>VLOOKUP(CONCATENATE($A190,K$1),'Session 8.2.4 PID and Services'!$B$2:$C$1284,2,FALSE)</f>
        <v>#N/A</v>
      </c>
      <c r="L190" s="36" t="e">
        <f>VLOOKUP(CONCATENATE($A190,L$1),'Session 8.2.4 PID and Services'!$B$2:$C$1284,2,FALSE)</f>
        <v>#N/A</v>
      </c>
      <c r="M190" s="36" t="e">
        <f>VLOOKUP(CONCATENATE($A190,M$1),'Session 8.2.4 PID and Services'!$B$2:$C$1284,2,FALSE)</f>
        <v>#N/A</v>
      </c>
      <c r="N190" s="36" t="e">
        <f>VLOOKUP(CONCATENATE($A190,N$1),'Session 8.2.4 PID and Services'!$B$2:$C$1284,2,FALSE)</f>
        <v>#N/A</v>
      </c>
      <c r="O190" s="36" t="e">
        <f>VLOOKUP(CONCATENATE($A190,O$1),'Session 8.2.4 PID and Services'!$B$2:$C$1284,2,FALSE)</f>
        <v>#N/A</v>
      </c>
      <c r="P190" s="36" t="e">
        <f>VLOOKUP(CONCATENATE($A190,P$1),'Session 8.2.4 PID and Services'!$B$2:$C$1284,2,FALSE)</f>
        <v>#N/A</v>
      </c>
      <c r="Q190" s="36" t="e">
        <f>VLOOKUP(CONCATENATE($A190,Q$1),'Session 8.2.4 PID and Services'!$B$2:$C$1284,2,FALSE)</f>
        <v>#N/A</v>
      </c>
      <c r="R190" s="36" t="e">
        <f>VLOOKUP(CONCATENATE($A190,R$1),'Session 8.2.4 PID and Services'!$B$2:$C$1284,2,FALSE)</f>
        <v>#N/A</v>
      </c>
      <c r="S190" s="36" t="e">
        <f>VLOOKUP(CONCATENATE($A190,S$1),'Session 8.2.4 PID and Services'!$B$2:$C$1284,2,FALSE)</f>
        <v>#N/A</v>
      </c>
      <c r="T190" s="36" t="e">
        <f>VLOOKUP(CONCATENATE($A190,T$1),'Session 8.2.4 PID and Services'!$B$2:$C$1284,2,FALSE)</f>
        <v>#N/A</v>
      </c>
      <c r="U190" s="36" t="e">
        <f>VLOOKUP(CONCATENATE($A190,U$1),'Session 8.2.4 PID and Services'!$B$2:$C$1284,2,FALSE)</f>
        <v>#N/A</v>
      </c>
    </row>
    <row r="191" spans="1:21" x14ac:dyDescent="0.25">
      <c r="A191" s="36">
        <v>1791200</v>
      </c>
      <c r="B191" s="36" t="str">
        <f>VLOOKUP(CONCATENATE($A191,B$1),'Session 8.2.4 PID and Services'!$B$2:$C$1284,2,FALSE)</f>
        <v>Ventilator</v>
      </c>
      <c r="C191" s="36" t="str">
        <f>VLOOKUP(CONCATENATE($A191,C$1),'Session 8.2.4 PID and Services'!$B$2:$C$1284,2,FALSE)</f>
        <v>ALBUMIN</v>
      </c>
      <c r="D191" s="36" t="str">
        <f>VLOOKUP(CONCATENATE($A191,D$1),'Session 8.2.4 PID and Services'!$B$2:$C$1284,2,FALSE)</f>
        <v>Dialysis</v>
      </c>
      <c r="E191" s="36" t="e">
        <f>VLOOKUP(CONCATENATE($A191,E$1),'Session 8.2.4 PID and Services'!$B$2:$C$1284,2,FALSE)</f>
        <v>#N/A</v>
      </c>
      <c r="F191" s="36" t="e">
        <f>VLOOKUP(CONCATENATE($A191,F$1),'Session 8.2.4 PID and Services'!$B$2:$C$1284,2,FALSE)</f>
        <v>#N/A</v>
      </c>
      <c r="G191" s="36" t="e">
        <f>VLOOKUP(CONCATENATE($A191,G$1),'Session 8.2.4 PID and Services'!$B$2:$C$1284,2,FALSE)</f>
        <v>#N/A</v>
      </c>
      <c r="H191" s="36" t="e">
        <f>VLOOKUP(CONCATENATE($A191,H$1),'Session 8.2.4 PID and Services'!$B$2:$C$1284,2,FALSE)</f>
        <v>#N/A</v>
      </c>
      <c r="I191" s="36" t="e">
        <f>VLOOKUP(CONCATENATE($A191,I$1),'Session 8.2.4 PID and Services'!$B$2:$C$1284,2,FALSE)</f>
        <v>#N/A</v>
      </c>
      <c r="J191" s="36" t="e">
        <f>VLOOKUP(CONCATENATE($A191,J$1),'Session 8.2.4 PID and Services'!$B$2:$C$1284,2,FALSE)</f>
        <v>#N/A</v>
      </c>
      <c r="K191" s="36" t="str">
        <f>VLOOKUP(CONCATENATE($A191,K$1),'Session 8.2.4 PID and Services'!$B$2:$C$1284,2,FALSE)</f>
        <v>MethylPrednisolone Sodium Succinate</v>
      </c>
      <c r="L191" s="36" t="str">
        <f>VLOOKUP(CONCATENATE($A191,L$1),'Session 8.2.4 PID and Services'!$B$2:$C$1284,2,FALSE)</f>
        <v>Remdesivir</v>
      </c>
      <c r="M191" s="36" t="e">
        <f>VLOOKUP(CONCATENATE($A191,M$1),'Session 8.2.4 PID and Services'!$B$2:$C$1284,2,FALSE)</f>
        <v>#N/A</v>
      </c>
      <c r="N191" s="36" t="e">
        <f>VLOOKUP(CONCATENATE($A191,N$1),'Session 8.2.4 PID and Services'!$B$2:$C$1284,2,FALSE)</f>
        <v>#N/A</v>
      </c>
      <c r="O191" s="36" t="e">
        <f>VLOOKUP(CONCATENATE($A191,O$1),'Session 8.2.4 PID and Services'!$B$2:$C$1284,2,FALSE)</f>
        <v>#N/A</v>
      </c>
      <c r="P191" s="36" t="e">
        <f>VLOOKUP(CONCATENATE($A191,P$1),'Session 8.2.4 PID and Services'!$B$2:$C$1284,2,FALSE)</f>
        <v>#N/A</v>
      </c>
      <c r="Q191" s="36" t="e">
        <f>VLOOKUP(CONCATENATE($A191,Q$1),'Session 8.2.4 PID and Services'!$B$2:$C$1284,2,FALSE)</f>
        <v>#N/A</v>
      </c>
      <c r="R191" s="36" t="e">
        <f>VLOOKUP(CONCATENATE($A191,R$1),'Session 8.2.4 PID and Services'!$B$2:$C$1284,2,FALSE)</f>
        <v>#N/A</v>
      </c>
      <c r="S191" s="36" t="e">
        <f>VLOOKUP(CONCATENATE($A191,S$1),'Session 8.2.4 PID and Services'!$B$2:$C$1284,2,FALSE)</f>
        <v>#N/A</v>
      </c>
      <c r="T191" s="36" t="e">
        <f>VLOOKUP(CONCATENATE($A191,T$1),'Session 8.2.4 PID and Services'!$B$2:$C$1284,2,FALSE)</f>
        <v>#N/A</v>
      </c>
      <c r="U191" s="36" t="e">
        <f>VLOOKUP(CONCATENATE($A191,U$1),'Session 8.2.4 PID and Services'!$B$2:$C$1284,2,FALSE)</f>
        <v>#N/A</v>
      </c>
    </row>
    <row r="192" spans="1:21" x14ac:dyDescent="0.25">
      <c r="A192" s="36">
        <v>1791276</v>
      </c>
      <c r="B192" s="36" t="e">
        <f>VLOOKUP(CONCATENATE($A192,B$1),'Session 8.2.4 PID and Services'!$B$2:$C$1284,2,FALSE)</f>
        <v>#N/A</v>
      </c>
      <c r="C192" s="36" t="e">
        <f>VLOOKUP(CONCATENATE($A192,C$1),'Session 8.2.4 PID and Services'!$B$2:$C$1284,2,FALSE)</f>
        <v>#N/A</v>
      </c>
      <c r="D192" s="36" t="e">
        <f>VLOOKUP(CONCATENATE($A192,D$1),'Session 8.2.4 PID and Services'!$B$2:$C$1284,2,FALSE)</f>
        <v>#N/A</v>
      </c>
      <c r="E192" s="36" t="e">
        <f>VLOOKUP(CONCATENATE($A192,E$1),'Session 8.2.4 PID and Services'!$B$2:$C$1284,2,FALSE)</f>
        <v>#N/A</v>
      </c>
      <c r="F192" s="36" t="e">
        <f>VLOOKUP(CONCATENATE($A192,F$1),'Session 8.2.4 PID and Services'!$B$2:$C$1284,2,FALSE)</f>
        <v>#N/A</v>
      </c>
      <c r="G192" s="36" t="e">
        <f>VLOOKUP(CONCATENATE($A192,G$1),'Session 8.2.4 PID and Services'!$B$2:$C$1284,2,FALSE)</f>
        <v>#N/A</v>
      </c>
      <c r="H192" s="36" t="e">
        <f>VLOOKUP(CONCATENATE($A192,H$1),'Session 8.2.4 PID and Services'!$B$2:$C$1284,2,FALSE)</f>
        <v>#N/A</v>
      </c>
      <c r="I192" s="36" t="e">
        <f>VLOOKUP(CONCATENATE($A192,I$1),'Session 8.2.4 PID and Services'!$B$2:$C$1284,2,FALSE)</f>
        <v>#N/A</v>
      </c>
      <c r="J192" s="36" t="e">
        <f>VLOOKUP(CONCATENATE($A192,J$1),'Session 8.2.4 PID and Services'!$B$2:$C$1284,2,FALSE)</f>
        <v>#N/A</v>
      </c>
      <c r="K192" s="36" t="e">
        <f>VLOOKUP(CONCATENATE($A192,K$1),'Session 8.2.4 PID and Services'!$B$2:$C$1284,2,FALSE)</f>
        <v>#N/A</v>
      </c>
      <c r="L192" s="36" t="e">
        <f>VLOOKUP(CONCATENATE($A192,L$1),'Session 8.2.4 PID and Services'!$B$2:$C$1284,2,FALSE)</f>
        <v>#N/A</v>
      </c>
      <c r="M192" s="36" t="e">
        <f>VLOOKUP(CONCATENATE($A192,M$1),'Session 8.2.4 PID and Services'!$B$2:$C$1284,2,FALSE)</f>
        <v>#N/A</v>
      </c>
      <c r="N192" s="36" t="e">
        <f>VLOOKUP(CONCATENATE($A192,N$1),'Session 8.2.4 PID and Services'!$B$2:$C$1284,2,FALSE)</f>
        <v>#N/A</v>
      </c>
      <c r="O192" s="36" t="e">
        <f>VLOOKUP(CONCATENATE($A192,O$1),'Session 8.2.4 PID and Services'!$B$2:$C$1284,2,FALSE)</f>
        <v>#N/A</v>
      </c>
      <c r="P192" s="36" t="e">
        <f>VLOOKUP(CONCATENATE($A192,P$1),'Session 8.2.4 PID and Services'!$B$2:$C$1284,2,FALSE)</f>
        <v>#N/A</v>
      </c>
      <c r="Q192" s="36" t="e">
        <f>VLOOKUP(CONCATENATE($A192,Q$1),'Session 8.2.4 PID and Services'!$B$2:$C$1284,2,FALSE)</f>
        <v>#N/A</v>
      </c>
      <c r="R192" s="36" t="e">
        <f>VLOOKUP(CONCATENATE($A192,R$1),'Session 8.2.4 PID and Services'!$B$2:$C$1284,2,FALSE)</f>
        <v>#N/A</v>
      </c>
      <c r="S192" s="36" t="e">
        <f>VLOOKUP(CONCATENATE($A192,S$1),'Session 8.2.4 PID and Services'!$B$2:$C$1284,2,FALSE)</f>
        <v>#N/A</v>
      </c>
      <c r="T192" s="36" t="e">
        <f>VLOOKUP(CONCATENATE($A192,T$1),'Session 8.2.4 PID and Services'!$B$2:$C$1284,2,FALSE)</f>
        <v>#N/A</v>
      </c>
      <c r="U192" s="36" t="e">
        <f>VLOOKUP(CONCATENATE($A192,U$1),'Session 8.2.4 PID and Services'!$B$2:$C$1284,2,FALSE)</f>
        <v>#N/A</v>
      </c>
    </row>
    <row r="193" spans="1:21" x14ac:dyDescent="0.25">
      <c r="A193" s="36">
        <v>1791398</v>
      </c>
      <c r="B193" s="36" t="e">
        <f>VLOOKUP(CONCATENATE($A193,B$1),'Session 8.2.4 PID and Services'!$B$2:$C$1284,2,FALSE)</f>
        <v>#N/A</v>
      </c>
      <c r="C193" s="36" t="e">
        <f>VLOOKUP(CONCATENATE($A193,C$1),'Session 8.2.4 PID and Services'!$B$2:$C$1284,2,FALSE)</f>
        <v>#N/A</v>
      </c>
      <c r="D193" s="36" t="e">
        <f>VLOOKUP(CONCATENATE($A193,D$1),'Session 8.2.4 PID and Services'!$B$2:$C$1284,2,FALSE)</f>
        <v>#N/A</v>
      </c>
      <c r="E193" s="36" t="str">
        <f>VLOOKUP(CONCATENATE($A193,E$1),'Session 8.2.4 PID and Services'!$B$2:$C$1284,2,FALSE)</f>
        <v>Vitamin D3</v>
      </c>
      <c r="F193" s="36" t="str">
        <f>VLOOKUP(CONCATENATE($A193,F$1),'Session 8.2.4 PID and Services'!$B$2:$C$1284,2,FALSE)</f>
        <v>Vitamin C</v>
      </c>
      <c r="G193" s="36" t="e">
        <f>VLOOKUP(CONCATENATE($A193,G$1),'Session 8.2.4 PID and Services'!$B$2:$C$1284,2,FALSE)</f>
        <v>#N/A</v>
      </c>
      <c r="H193" s="36" t="str">
        <f>VLOOKUP(CONCATENATE($A193,H$1),'Session 8.2.4 PID and Services'!$B$2:$C$1284,2,FALSE)</f>
        <v>Vitamin B</v>
      </c>
      <c r="I193" s="36" t="e">
        <f>VLOOKUP(CONCATENATE($A193,I$1),'Session 8.2.4 PID and Services'!$B$2:$C$1284,2,FALSE)</f>
        <v>#N/A</v>
      </c>
      <c r="J193" s="36" t="str">
        <f>VLOOKUP(CONCATENATE($A193,J$1),'Session 8.2.4 PID and Services'!$B$2:$C$1284,2,FALSE)</f>
        <v>Tocilizumab</v>
      </c>
      <c r="K193" s="36" t="str">
        <f>VLOOKUP(CONCATENATE($A193,K$1),'Session 8.2.4 PID and Services'!$B$2:$C$1284,2,FALSE)</f>
        <v>MethylPrednisolone Sodium Succinate</v>
      </c>
      <c r="L193" s="36" t="str">
        <f>VLOOKUP(CONCATENATE($A193,L$1),'Session 8.2.4 PID and Services'!$B$2:$C$1284,2,FALSE)</f>
        <v>Remdesivir</v>
      </c>
      <c r="M193" s="36" t="str">
        <f>VLOOKUP(CONCATENATE($A193,M$1),'Session 8.2.4 PID and Services'!$B$2:$C$1284,2,FALSE)</f>
        <v>Dexamethasone</v>
      </c>
      <c r="N193" s="36" t="e">
        <f>VLOOKUP(CONCATENATE($A193,N$1),'Session 8.2.4 PID and Services'!$B$2:$C$1284,2,FALSE)</f>
        <v>#N/A</v>
      </c>
      <c r="O193" s="36" t="str">
        <f>VLOOKUP(CONCATENATE($A193,O$1),'Session 8.2.4 PID and Services'!$B$2:$C$1284,2,FALSE)</f>
        <v>Favipiravir</v>
      </c>
      <c r="P193" s="36" t="e">
        <f>VLOOKUP(CONCATENATE($A193,P$1),'Session 8.2.4 PID and Services'!$B$2:$C$1284,2,FALSE)</f>
        <v>#N/A</v>
      </c>
      <c r="Q193" s="36" t="e">
        <f>VLOOKUP(CONCATENATE($A193,Q$1),'Session 8.2.4 PID and Services'!$B$2:$C$1284,2,FALSE)</f>
        <v>#N/A</v>
      </c>
      <c r="R193" s="36" t="e">
        <f>VLOOKUP(CONCATENATE($A193,R$1),'Session 8.2.4 PID and Services'!$B$2:$C$1284,2,FALSE)</f>
        <v>#N/A</v>
      </c>
      <c r="S193" s="36" t="e">
        <f>VLOOKUP(CONCATENATE($A193,S$1),'Session 8.2.4 PID and Services'!$B$2:$C$1284,2,FALSE)</f>
        <v>#N/A</v>
      </c>
      <c r="T193" s="36" t="e">
        <f>VLOOKUP(CONCATENATE($A193,T$1),'Session 8.2.4 PID and Services'!$B$2:$C$1284,2,FALSE)</f>
        <v>#N/A</v>
      </c>
      <c r="U193" s="36" t="e">
        <f>VLOOKUP(CONCATENATE($A193,U$1),'Session 8.2.4 PID and Services'!$B$2:$C$1284,2,FALSE)</f>
        <v>#N/A</v>
      </c>
    </row>
    <row r="194" spans="1:21" x14ac:dyDescent="0.25">
      <c r="A194" s="36">
        <v>1791400</v>
      </c>
      <c r="B194" s="36" t="str">
        <f>VLOOKUP(CONCATENATE($A194,B$1),'Session 8.2.4 PID and Services'!$B$2:$C$1284,2,FALSE)</f>
        <v>Ventilator</v>
      </c>
      <c r="C194" s="36" t="str">
        <f>VLOOKUP(CONCATENATE($A194,C$1),'Session 8.2.4 PID and Services'!$B$2:$C$1284,2,FALSE)</f>
        <v>ALBUMIN</v>
      </c>
      <c r="D194" s="36" t="e">
        <f>VLOOKUP(CONCATENATE($A194,D$1),'Session 8.2.4 PID and Services'!$B$2:$C$1284,2,FALSE)</f>
        <v>#N/A</v>
      </c>
      <c r="E194" s="36" t="str">
        <f>VLOOKUP(CONCATENATE($A194,E$1),'Session 8.2.4 PID and Services'!$B$2:$C$1284,2,FALSE)</f>
        <v>Vitamin D3</v>
      </c>
      <c r="F194" s="36" t="e">
        <f>VLOOKUP(CONCATENATE($A194,F$1),'Session 8.2.4 PID and Services'!$B$2:$C$1284,2,FALSE)</f>
        <v>#N/A</v>
      </c>
      <c r="G194" s="36" t="str">
        <f>VLOOKUP(CONCATENATE($A194,G$1),'Session 8.2.4 PID and Services'!$B$2:$C$1284,2,FALSE)</f>
        <v>Ulinastatin</v>
      </c>
      <c r="H194" s="36" t="e">
        <f>VLOOKUP(CONCATENATE($A194,H$1),'Session 8.2.4 PID and Services'!$B$2:$C$1284,2,FALSE)</f>
        <v>#N/A</v>
      </c>
      <c r="I194" s="36" t="e">
        <f>VLOOKUP(CONCATENATE($A194,I$1),'Session 8.2.4 PID and Services'!$B$2:$C$1284,2,FALSE)</f>
        <v>#N/A</v>
      </c>
      <c r="J194" s="36" t="e">
        <f>VLOOKUP(CONCATENATE($A194,J$1),'Session 8.2.4 PID and Services'!$B$2:$C$1284,2,FALSE)</f>
        <v>#N/A</v>
      </c>
      <c r="K194" s="36" t="str">
        <f>VLOOKUP(CONCATENATE($A194,K$1),'Session 8.2.4 PID and Services'!$B$2:$C$1284,2,FALSE)</f>
        <v>MethylPrednisolone Sodium Succinate</v>
      </c>
      <c r="L194" s="36" t="str">
        <f>VLOOKUP(CONCATENATE($A194,L$1),'Session 8.2.4 PID and Services'!$B$2:$C$1284,2,FALSE)</f>
        <v>Remdesivir</v>
      </c>
      <c r="M194" s="36" t="e">
        <f>VLOOKUP(CONCATENATE($A194,M$1),'Session 8.2.4 PID and Services'!$B$2:$C$1284,2,FALSE)</f>
        <v>#N/A</v>
      </c>
      <c r="N194" s="36" t="e">
        <f>VLOOKUP(CONCATENATE($A194,N$1),'Session 8.2.4 PID and Services'!$B$2:$C$1284,2,FALSE)</f>
        <v>#N/A</v>
      </c>
      <c r="O194" s="36" t="e">
        <f>VLOOKUP(CONCATENATE($A194,O$1),'Session 8.2.4 PID and Services'!$B$2:$C$1284,2,FALSE)</f>
        <v>#N/A</v>
      </c>
      <c r="P194" s="36" t="e">
        <f>VLOOKUP(CONCATENATE($A194,P$1),'Session 8.2.4 PID and Services'!$B$2:$C$1284,2,FALSE)</f>
        <v>#N/A</v>
      </c>
      <c r="Q194" s="36" t="e">
        <f>VLOOKUP(CONCATENATE($A194,Q$1),'Session 8.2.4 PID and Services'!$B$2:$C$1284,2,FALSE)</f>
        <v>#N/A</v>
      </c>
      <c r="R194" s="36" t="e">
        <f>VLOOKUP(CONCATENATE($A194,R$1),'Session 8.2.4 PID and Services'!$B$2:$C$1284,2,FALSE)</f>
        <v>#N/A</v>
      </c>
      <c r="S194" s="36" t="e">
        <f>VLOOKUP(CONCATENATE($A194,S$1),'Session 8.2.4 PID and Services'!$B$2:$C$1284,2,FALSE)</f>
        <v>#N/A</v>
      </c>
      <c r="T194" s="36" t="e">
        <f>VLOOKUP(CONCATENATE($A194,T$1),'Session 8.2.4 PID and Services'!$B$2:$C$1284,2,FALSE)</f>
        <v>#N/A</v>
      </c>
      <c r="U194" s="36" t="e">
        <f>VLOOKUP(CONCATENATE($A194,U$1),'Session 8.2.4 PID and Services'!$B$2:$C$1284,2,FALSE)</f>
        <v>#N/A</v>
      </c>
    </row>
    <row r="195" spans="1:21" x14ac:dyDescent="0.25">
      <c r="A195" s="36">
        <v>1792086</v>
      </c>
      <c r="B195" s="36" t="e">
        <f>VLOOKUP(CONCATENATE($A195,B$1),'Session 8.2.4 PID and Services'!$B$2:$C$1284,2,FALSE)</f>
        <v>#N/A</v>
      </c>
      <c r="C195" s="36" t="e">
        <f>VLOOKUP(CONCATENATE($A195,C$1),'Session 8.2.4 PID and Services'!$B$2:$C$1284,2,FALSE)</f>
        <v>#N/A</v>
      </c>
      <c r="D195" s="36" t="e">
        <f>VLOOKUP(CONCATENATE($A195,D$1),'Session 8.2.4 PID and Services'!$B$2:$C$1284,2,FALSE)</f>
        <v>#N/A</v>
      </c>
      <c r="E195" s="36" t="str">
        <f>VLOOKUP(CONCATENATE($A195,E$1),'Session 8.2.4 PID and Services'!$B$2:$C$1284,2,FALSE)</f>
        <v>Vitamin D3</v>
      </c>
      <c r="F195" s="36" t="str">
        <f>VLOOKUP(CONCATENATE($A195,F$1),'Session 8.2.4 PID and Services'!$B$2:$C$1284,2,FALSE)</f>
        <v>Vitamin C</v>
      </c>
      <c r="G195" s="36" t="e">
        <f>VLOOKUP(CONCATENATE($A195,G$1),'Session 8.2.4 PID and Services'!$B$2:$C$1284,2,FALSE)</f>
        <v>#N/A</v>
      </c>
      <c r="H195" s="36" t="str">
        <f>VLOOKUP(CONCATENATE($A195,H$1),'Session 8.2.4 PID and Services'!$B$2:$C$1284,2,FALSE)</f>
        <v>Vitamin B</v>
      </c>
      <c r="I195" s="36" t="e">
        <f>VLOOKUP(CONCATENATE($A195,I$1),'Session 8.2.4 PID and Services'!$B$2:$C$1284,2,FALSE)</f>
        <v>#N/A</v>
      </c>
      <c r="J195" s="36" t="e">
        <f>VLOOKUP(CONCATENATE($A195,J$1),'Session 8.2.4 PID and Services'!$B$2:$C$1284,2,FALSE)</f>
        <v>#N/A</v>
      </c>
      <c r="K195" s="36" t="str">
        <f>VLOOKUP(CONCATENATE($A195,K$1),'Session 8.2.4 PID and Services'!$B$2:$C$1284,2,FALSE)</f>
        <v>MethylPrednisolone Sodium Succinate</v>
      </c>
      <c r="L195" s="36" t="str">
        <f>VLOOKUP(CONCATENATE($A195,L$1),'Session 8.2.4 PID and Services'!$B$2:$C$1284,2,FALSE)</f>
        <v>Remdesivir</v>
      </c>
      <c r="M195" s="36" t="e">
        <f>VLOOKUP(CONCATENATE($A195,M$1),'Session 8.2.4 PID and Services'!$B$2:$C$1284,2,FALSE)</f>
        <v>#N/A</v>
      </c>
      <c r="N195" s="36" t="e">
        <f>VLOOKUP(CONCATENATE($A195,N$1),'Session 8.2.4 PID and Services'!$B$2:$C$1284,2,FALSE)</f>
        <v>#N/A</v>
      </c>
      <c r="O195" s="36" t="e">
        <f>VLOOKUP(CONCATENATE($A195,O$1),'Session 8.2.4 PID and Services'!$B$2:$C$1284,2,FALSE)</f>
        <v>#N/A</v>
      </c>
      <c r="P195" s="36" t="e">
        <f>VLOOKUP(CONCATENATE($A195,P$1),'Session 8.2.4 PID and Services'!$B$2:$C$1284,2,FALSE)</f>
        <v>#N/A</v>
      </c>
      <c r="Q195" s="36" t="e">
        <f>VLOOKUP(CONCATENATE($A195,Q$1),'Session 8.2.4 PID and Services'!$B$2:$C$1284,2,FALSE)</f>
        <v>#N/A</v>
      </c>
      <c r="R195" s="36" t="e">
        <f>VLOOKUP(CONCATENATE($A195,R$1),'Session 8.2.4 PID and Services'!$B$2:$C$1284,2,FALSE)</f>
        <v>#N/A</v>
      </c>
      <c r="S195" s="36" t="e">
        <f>VLOOKUP(CONCATENATE($A195,S$1),'Session 8.2.4 PID and Services'!$B$2:$C$1284,2,FALSE)</f>
        <v>#N/A</v>
      </c>
      <c r="T195" s="36" t="e">
        <f>VLOOKUP(CONCATENATE($A195,T$1),'Session 8.2.4 PID and Services'!$B$2:$C$1284,2,FALSE)</f>
        <v>#N/A</v>
      </c>
      <c r="U195" s="36" t="e">
        <f>VLOOKUP(CONCATENATE($A195,U$1),'Session 8.2.4 PID and Services'!$B$2:$C$1284,2,FALSE)</f>
        <v>#N/A</v>
      </c>
    </row>
    <row r="196" spans="1:21" x14ac:dyDescent="0.25">
      <c r="A196" s="36">
        <v>1792090</v>
      </c>
      <c r="B196" s="36" t="e">
        <f>VLOOKUP(CONCATENATE($A196,B$1),'Session 8.2.4 PID and Services'!$B$2:$C$1284,2,FALSE)</f>
        <v>#N/A</v>
      </c>
      <c r="C196" s="36" t="e">
        <f>VLOOKUP(CONCATENATE($A196,C$1),'Session 8.2.4 PID and Services'!$B$2:$C$1284,2,FALSE)</f>
        <v>#N/A</v>
      </c>
      <c r="D196" s="36" t="e">
        <f>VLOOKUP(CONCATENATE($A196,D$1),'Session 8.2.4 PID and Services'!$B$2:$C$1284,2,FALSE)</f>
        <v>#N/A</v>
      </c>
      <c r="E196" s="36" t="str">
        <f>VLOOKUP(CONCATENATE($A196,E$1),'Session 8.2.4 PID and Services'!$B$2:$C$1284,2,FALSE)</f>
        <v>Vitamin D3</v>
      </c>
      <c r="F196" s="36" t="str">
        <f>VLOOKUP(CONCATENATE($A196,F$1),'Session 8.2.4 PID and Services'!$B$2:$C$1284,2,FALSE)</f>
        <v>Vitamin C</v>
      </c>
      <c r="G196" s="36" t="e">
        <f>VLOOKUP(CONCATENATE($A196,G$1),'Session 8.2.4 PID and Services'!$B$2:$C$1284,2,FALSE)</f>
        <v>#N/A</v>
      </c>
      <c r="H196" s="36" t="str">
        <f>VLOOKUP(CONCATENATE($A196,H$1),'Session 8.2.4 PID and Services'!$B$2:$C$1284,2,FALSE)</f>
        <v>Vitamin B</v>
      </c>
      <c r="I196" s="36" t="e">
        <f>VLOOKUP(CONCATENATE($A196,I$1),'Session 8.2.4 PID and Services'!$B$2:$C$1284,2,FALSE)</f>
        <v>#N/A</v>
      </c>
      <c r="J196" s="36" t="e">
        <f>VLOOKUP(CONCATENATE($A196,J$1),'Session 8.2.4 PID and Services'!$B$2:$C$1284,2,FALSE)</f>
        <v>#N/A</v>
      </c>
      <c r="K196" s="36" t="str">
        <f>VLOOKUP(CONCATENATE($A196,K$1),'Session 8.2.4 PID and Services'!$B$2:$C$1284,2,FALSE)</f>
        <v>MethylPrednisolone Sodium Succinate</v>
      </c>
      <c r="L196" s="36" t="str">
        <f>VLOOKUP(CONCATENATE($A196,L$1),'Session 8.2.4 PID and Services'!$B$2:$C$1284,2,FALSE)</f>
        <v>Remdesivir</v>
      </c>
      <c r="M196" s="36" t="e">
        <f>VLOOKUP(CONCATENATE($A196,M$1),'Session 8.2.4 PID and Services'!$B$2:$C$1284,2,FALSE)</f>
        <v>#N/A</v>
      </c>
      <c r="N196" s="36" t="e">
        <f>VLOOKUP(CONCATENATE($A196,N$1),'Session 8.2.4 PID and Services'!$B$2:$C$1284,2,FALSE)</f>
        <v>#N/A</v>
      </c>
      <c r="O196" s="36" t="e">
        <f>VLOOKUP(CONCATENATE($A196,O$1),'Session 8.2.4 PID and Services'!$B$2:$C$1284,2,FALSE)</f>
        <v>#N/A</v>
      </c>
      <c r="P196" s="36" t="e">
        <f>VLOOKUP(CONCATENATE($A196,P$1),'Session 8.2.4 PID and Services'!$B$2:$C$1284,2,FALSE)</f>
        <v>#N/A</v>
      </c>
      <c r="Q196" s="36" t="e">
        <f>VLOOKUP(CONCATENATE($A196,Q$1),'Session 8.2.4 PID and Services'!$B$2:$C$1284,2,FALSE)</f>
        <v>#N/A</v>
      </c>
      <c r="R196" s="36" t="e">
        <f>VLOOKUP(CONCATENATE($A196,R$1),'Session 8.2.4 PID and Services'!$B$2:$C$1284,2,FALSE)</f>
        <v>#N/A</v>
      </c>
      <c r="S196" s="36" t="e">
        <f>VLOOKUP(CONCATENATE($A196,S$1),'Session 8.2.4 PID and Services'!$B$2:$C$1284,2,FALSE)</f>
        <v>#N/A</v>
      </c>
      <c r="T196" s="36" t="e">
        <f>VLOOKUP(CONCATENATE($A196,T$1),'Session 8.2.4 PID and Services'!$B$2:$C$1284,2,FALSE)</f>
        <v>#N/A</v>
      </c>
      <c r="U196" s="36" t="e">
        <f>VLOOKUP(CONCATENATE($A196,U$1),'Session 8.2.4 PID and Services'!$B$2:$C$1284,2,FALSE)</f>
        <v>#N/A</v>
      </c>
    </row>
    <row r="197" spans="1:21" x14ac:dyDescent="0.25">
      <c r="A197" s="36">
        <v>1792143</v>
      </c>
      <c r="B197" s="36" t="e">
        <f>VLOOKUP(CONCATENATE($A197,B$1),'Session 8.2.4 PID and Services'!$B$2:$C$1284,2,FALSE)</f>
        <v>#N/A</v>
      </c>
      <c r="C197" s="36" t="e">
        <f>VLOOKUP(CONCATENATE($A197,C$1),'Session 8.2.4 PID and Services'!$B$2:$C$1284,2,FALSE)</f>
        <v>#N/A</v>
      </c>
      <c r="D197" s="36" t="e">
        <f>VLOOKUP(CONCATENATE($A197,D$1),'Session 8.2.4 PID and Services'!$B$2:$C$1284,2,FALSE)</f>
        <v>#N/A</v>
      </c>
      <c r="E197" s="36" t="str">
        <f>VLOOKUP(CONCATENATE($A197,E$1),'Session 8.2.4 PID and Services'!$B$2:$C$1284,2,FALSE)</f>
        <v>Vitamin D3</v>
      </c>
      <c r="F197" s="36" t="str">
        <f>VLOOKUP(CONCATENATE($A197,F$1),'Session 8.2.4 PID and Services'!$B$2:$C$1284,2,FALSE)</f>
        <v>Vitamin C</v>
      </c>
      <c r="G197" s="36" t="e">
        <f>VLOOKUP(CONCATENATE($A197,G$1),'Session 8.2.4 PID and Services'!$B$2:$C$1284,2,FALSE)</f>
        <v>#N/A</v>
      </c>
      <c r="H197" s="36" t="str">
        <f>VLOOKUP(CONCATENATE($A197,H$1),'Session 8.2.4 PID and Services'!$B$2:$C$1284,2,FALSE)</f>
        <v>Vitamin B</v>
      </c>
      <c r="I197" s="36" t="e">
        <f>VLOOKUP(CONCATENATE($A197,I$1),'Session 8.2.4 PID and Services'!$B$2:$C$1284,2,FALSE)</f>
        <v>#N/A</v>
      </c>
      <c r="J197" s="36" t="e">
        <f>VLOOKUP(CONCATENATE($A197,J$1),'Session 8.2.4 PID and Services'!$B$2:$C$1284,2,FALSE)</f>
        <v>#N/A</v>
      </c>
      <c r="K197" s="36" t="str">
        <f>VLOOKUP(CONCATENATE($A197,K$1),'Session 8.2.4 PID and Services'!$B$2:$C$1284,2,FALSE)</f>
        <v>MethylPrednisolone Sodium Succinate</v>
      </c>
      <c r="L197" s="36" t="str">
        <f>VLOOKUP(CONCATENATE($A197,L$1),'Session 8.2.4 PID and Services'!$B$2:$C$1284,2,FALSE)</f>
        <v>Remdesivir</v>
      </c>
      <c r="M197" s="36" t="e">
        <f>VLOOKUP(CONCATENATE($A197,M$1),'Session 8.2.4 PID and Services'!$B$2:$C$1284,2,FALSE)</f>
        <v>#N/A</v>
      </c>
      <c r="N197" s="36" t="e">
        <f>VLOOKUP(CONCATENATE($A197,N$1),'Session 8.2.4 PID and Services'!$B$2:$C$1284,2,FALSE)</f>
        <v>#N/A</v>
      </c>
      <c r="O197" s="36" t="e">
        <f>VLOOKUP(CONCATENATE($A197,O$1),'Session 8.2.4 PID and Services'!$B$2:$C$1284,2,FALSE)</f>
        <v>#N/A</v>
      </c>
      <c r="P197" s="36" t="e">
        <f>VLOOKUP(CONCATENATE($A197,P$1),'Session 8.2.4 PID and Services'!$B$2:$C$1284,2,FALSE)</f>
        <v>#N/A</v>
      </c>
      <c r="Q197" s="36" t="e">
        <f>VLOOKUP(CONCATENATE($A197,Q$1),'Session 8.2.4 PID and Services'!$B$2:$C$1284,2,FALSE)</f>
        <v>#N/A</v>
      </c>
      <c r="R197" s="36" t="e">
        <f>VLOOKUP(CONCATENATE($A197,R$1),'Session 8.2.4 PID and Services'!$B$2:$C$1284,2,FALSE)</f>
        <v>#N/A</v>
      </c>
      <c r="S197" s="36" t="e">
        <f>VLOOKUP(CONCATENATE($A197,S$1),'Session 8.2.4 PID and Services'!$B$2:$C$1284,2,FALSE)</f>
        <v>#N/A</v>
      </c>
      <c r="T197" s="36" t="e">
        <f>VLOOKUP(CONCATENATE($A197,T$1),'Session 8.2.4 PID and Services'!$B$2:$C$1284,2,FALSE)</f>
        <v>#N/A</v>
      </c>
      <c r="U197" s="36" t="e">
        <f>VLOOKUP(CONCATENATE($A197,U$1),'Session 8.2.4 PID and Services'!$B$2:$C$1284,2,FALSE)</f>
        <v>#N/A</v>
      </c>
    </row>
    <row r="198" spans="1:21" x14ac:dyDescent="0.25">
      <c r="A198" s="36">
        <v>1792155</v>
      </c>
      <c r="B198" s="36" t="e">
        <f>VLOOKUP(CONCATENATE($A198,B$1),'Session 8.2.4 PID and Services'!$B$2:$C$1284,2,FALSE)</f>
        <v>#N/A</v>
      </c>
      <c r="C198" s="36" t="str">
        <f>VLOOKUP(CONCATENATE($A198,C$1),'Session 8.2.4 PID and Services'!$B$2:$C$1284,2,FALSE)</f>
        <v>ALBUMIN</v>
      </c>
      <c r="D198" s="36" t="e">
        <f>VLOOKUP(CONCATENATE($A198,D$1),'Session 8.2.4 PID and Services'!$B$2:$C$1284,2,FALSE)</f>
        <v>#N/A</v>
      </c>
      <c r="E198" s="36" t="str">
        <f>VLOOKUP(CONCATENATE($A198,E$1),'Session 8.2.4 PID and Services'!$B$2:$C$1284,2,FALSE)</f>
        <v>Vitamin D3</v>
      </c>
      <c r="F198" s="36" t="e">
        <f>VLOOKUP(CONCATENATE($A198,F$1),'Session 8.2.4 PID and Services'!$B$2:$C$1284,2,FALSE)</f>
        <v>#N/A</v>
      </c>
      <c r="G198" s="36" t="e">
        <f>VLOOKUP(CONCATENATE($A198,G$1),'Session 8.2.4 PID and Services'!$B$2:$C$1284,2,FALSE)</f>
        <v>#N/A</v>
      </c>
      <c r="H198" s="36" t="str">
        <f>VLOOKUP(CONCATENATE($A198,H$1),'Session 8.2.4 PID and Services'!$B$2:$C$1284,2,FALSE)</f>
        <v>Vitamin B</v>
      </c>
      <c r="I198" s="36" t="str">
        <f>VLOOKUP(CONCATENATE($A198,I$1),'Session 8.2.4 PID and Services'!$B$2:$C$1284,2,FALSE)</f>
        <v>High Flow Nasal Catheter</v>
      </c>
      <c r="J198" s="36" t="e">
        <f>VLOOKUP(CONCATENATE($A198,J$1),'Session 8.2.4 PID and Services'!$B$2:$C$1284,2,FALSE)</f>
        <v>#N/A</v>
      </c>
      <c r="K198" s="36" t="str">
        <f>VLOOKUP(CONCATENATE($A198,K$1),'Session 8.2.4 PID and Services'!$B$2:$C$1284,2,FALSE)</f>
        <v>MethylPrednisolone Sodium Succinate</v>
      </c>
      <c r="L198" s="36" t="e">
        <f>VLOOKUP(CONCATENATE($A198,L$1),'Session 8.2.4 PID and Services'!$B$2:$C$1284,2,FALSE)</f>
        <v>#N/A</v>
      </c>
      <c r="M198" s="36" t="e">
        <f>VLOOKUP(CONCATENATE($A198,M$1),'Session 8.2.4 PID and Services'!$B$2:$C$1284,2,FALSE)</f>
        <v>#N/A</v>
      </c>
      <c r="N198" s="36" t="e">
        <f>VLOOKUP(CONCATENATE($A198,N$1),'Session 8.2.4 PID and Services'!$B$2:$C$1284,2,FALSE)</f>
        <v>#N/A</v>
      </c>
      <c r="O198" s="36" t="e">
        <f>VLOOKUP(CONCATENATE($A198,O$1),'Session 8.2.4 PID and Services'!$B$2:$C$1284,2,FALSE)</f>
        <v>#N/A</v>
      </c>
      <c r="P198" s="36" t="e">
        <f>VLOOKUP(CONCATENATE($A198,P$1),'Session 8.2.4 PID and Services'!$B$2:$C$1284,2,FALSE)</f>
        <v>#N/A</v>
      </c>
      <c r="Q198" s="36" t="e">
        <f>VLOOKUP(CONCATENATE($A198,Q$1),'Session 8.2.4 PID and Services'!$B$2:$C$1284,2,FALSE)</f>
        <v>#N/A</v>
      </c>
      <c r="R198" s="36" t="e">
        <f>VLOOKUP(CONCATENATE($A198,R$1),'Session 8.2.4 PID and Services'!$B$2:$C$1284,2,FALSE)</f>
        <v>#N/A</v>
      </c>
      <c r="S198" s="36" t="e">
        <f>VLOOKUP(CONCATENATE($A198,S$1),'Session 8.2.4 PID and Services'!$B$2:$C$1284,2,FALSE)</f>
        <v>#N/A</v>
      </c>
      <c r="T198" s="36" t="e">
        <f>VLOOKUP(CONCATENATE($A198,T$1),'Session 8.2.4 PID and Services'!$B$2:$C$1284,2,FALSE)</f>
        <v>#N/A</v>
      </c>
      <c r="U198" s="36" t="e">
        <f>VLOOKUP(CONCATENATE($A198,U$1),'Session 8.2.4 PID and Services'!$B$2:$C$1284,2,FALSE)</f>
        <v>#N/A</v>
      </c>
    </row>
    <row r="199" spans="1:21" x14ac:dyDescent="0.25">
      <c r="A199" s="36">
        <v>1792206</v>
      </c>
      <c r="B199" s="36" t="str">
        <f>VLOOKUP(CONCATENATE($A199,B$1),'Session 8.2.4 PID and Services'!$B$2:$C$1284,2,FALSE)</f>
        <v>Ventilator</v>
      </c>
      <c r="C199" s="36" t="e">
        <f>VLOOKUP(CONCATENATE($A199,C$1),'Session 8.2.4 PID and Services'!$B$2:$C$1284,2,FALSE)</f>
        <v>#N/A</v>
      </c>
      <c r="D199" s="36" t="e">
        <f>VLOOKUP(CONCATENATE($A199,D$1),'Session 8.2.4 PID and Services'!$B$2:$C$1284,2,FALSE)</f>
        <v>#N/A</v>
      </c>
      <c r="E199" s="36" t="e">
        <f>VLOOKUP(CONCATENATE($A199,E$1),'Session 8.2.4 PID and Services'!$B$2:$C$1284,2,FALSE)</f>
        <v>#N/A</v>
      </c>
      <c r="F199" s="36" t="e">
        <f>VLOOKUP(CONCATENATE($A199,F$1),'Session 8.2.4 PID and Services'!$B$2:$C$1284,2,FALSE)</f>
        <v>#N/A</v>
      </c>
      <c r="G199" s="36" t="e">
        <f>VLOOKUP(CONCATENATE($A199,G$1),'Session 8.2.4 PID and Services'!$B$2:$C$1284,2,FALSE)</f>
        <v>#N/A</v>
      </c>
      <c r="H199" s="36" t="e">
        <f>VLOOKUP(CONCATENATE($A199,H$1),'Session 8.2.4 PID and Services'!$B$2:$C$1284,2,FALSE)</f>
        <v>#N/A</v>
      </c>
      <c r="I199" s="36" t="e">
        <f>VLOOKUP(CONCATENATE($A199,I$1),'Session 8.2.4 PID and Services'!$B$2:$C$1284,2,FALSE)</f>
        <v>#N/A</v>
      </c>
      <c r="J199" s="36" t="e">
        <f>VLOOKUP(CONCATENATE($A199,J$1),'Session 8.2.4 PID and Services'!$B$2:$C$1284,2,FALSE)</f>
        <v>#N/A</v>
      </c>
      <c r="K199" s="36" t="str">
        <f>VLOOKUP(CONCATENATE($A199,K$1),'Session 8.2.4 PID and Services'!$B$2:$C$1284,2,FALSE)</f>
        <v>MethylPrednisolone Sodium Succinate</v>
      </c>
      <c r="L199" s="36" t="e">
        <f>VLOOKUP(CONCATENATE($A199,L$1),'Session 8.2.4 PID and Services'!$B$2:$C$1284,2,FALSE)</f>
        <v>#N/A</v>
      </c>
      <c r="M199" s="36" t="e">
        <f>VLOOKUP(CONCATENATE($A199,M$1),'Session 8.2.4 PID and Services'!$B$2:$C$1284,2,FALSE)</f>
        <v>#N/A</v>
      </c>
      <c r="N199" s="36" t="e">
        <f>VLOOKUP(CONCATENATE($A199,N$1),'Session 8.2.4 PID and Services'!$B$2:$C$1284,2,FALSE)</f>
        <v>#N/A</v>
      </c>
      <c r="O199" s="36" t="e">
        <f>VLOOKUP(CONCATENATE($A199,O$1),'Session 8.2.4 PID and Services'!$B$2:$C$1284,2,FALSE)</f>
        <v>#N/A</v>
      </c>
      <c r="P199" s="36" t="e">
        <f>VLOOKUP(CONCATENATE($A199,P$1),'Session 8.2.4 PID and Services'!$B$2:$C$1284,2,FALSE)</f>
        <v>#N/A</v>
      </c>
      <c r="Q199" s="36" t="e">
        <f>VLOOKUP(CONCATENATE($A199,Q$1),'Session 8.2.4 PID and Services'!$B$2:$C$1284,2,FALSE)</f>
        <v>#N/A</v>
      </c>
      <c r="R199" s="36" t="e">
        <f>VLOOKUP(CONCATENATE($A199,R$1),'Session 8.2.4 PID and Services'!$B$2:$C$1284,2,FALSE)</f>
        <v>#N/A</v>
      </c>
      <c r="S199" s="36" t="e">
        <f>VLOOKUP(CONCATENATE($A199,S$1),'Session 8.2.4 PID and Services'!$B$2:$C$1284,2,FALSE)</f>
        <v>#N/A</v>
      </c>
      <c r="T199" s="36" t="e">
        <f>VLOOKUP(CONCATENATE($A199,T$1),'Session 8.2.4 PID and Services'!$B$2:$C$1284,2,FALSE)</f>
        <v>#N/A</v>
      </c>
      <c r="U199" s="36" t="e">
        <f>VLOOKUP(CONCATENATE($A199,U$1),'Session 8.2.4 PID and Services'!$B$2:$C$1284,2,FALSE)</f>
        <v>#N/A</v>
      </c>
    </row>
    <row r="200" spans="1:21" x14ac:dyDescent="0.25">
      <c r="A200" s="36">
        <v>1792216</v>
      </c>
      <c r="B200" s="36" t="e">
        <f>VLOOKUP(CONCATENATE($A200,B$1),'Session 8.2.4 PID and Services'!$B$2:$C$1284,2,FALSE)</f>
        <v>#N/A</v>
      </c>
      <c r="C200" s="36" t="e">
        <f>VLOOKUP(CONCATENATE($A200,C$1),'Session 8.2.4 PID and Services'!$B$2:$C$1284,2,FALSE)</f>
        <v>#N/A</v>
      </c>
      <c r="D200" s="36" t="e">
        <f>VLOOKUP(CONCATENATE($A200,D$1),'Session 8.2.4 PID and Services'!$B$2:$C$1284,2,FALSE)</f>
        <v>#N/A</v>
      </c>
      <c r="E200" s="36" t="str">
        <f>VLOOKUP(CONCATENATE($A200,E$1),'Session 8.2.4 PID and Services'!$B$2:$C$1284,2,FALSE)</f>
        <v>Vitamin D3</v>
      </c>
      <c r="F200" s="36" t="str">
        <f>VLOOKUP(CONCATENATE($A200,F$1),'Session 8.2.4 PID and Services'!$B$2:$C$1284,2,FALSE)</f>
        <v>Vitamin C</v>
      </c>
      <c r="G200" s="36" t="e">
        <f>VLOOKUP(CONCATENATE($A200,G$1),'Session 8.2.4 PID and Services'!$B$2:$C$1284,2,FALSE)</f>
        <v>#N/A</v>
      </c>
      <c r="H200" s="36" t="str">
        <f>VLOOKUP(CONCATENATE($A200,H$1),'Session 8.2.4 PID and Services'!$B$2:$C$1284,2,FALSE)</f>
        <v>Vitamin B</v>
      </c>
      <c r="I200" s="36" t="e">
        <f>VLOOKUP(CONCATENATE($A200,I$1),'Session 8.2.4 PID and Services'!$B$2:$C$1284,2,FALSE)</f>
        <v>#N/A</v>
      </c>
      <c r="J200" s="36" t="e">
        <f>VLOOKUP(CONCATENATE($A200,J$1),'Session 8.2.4 PID and Services'!$B$2:$C$1284,2,FALSE)</f>
        <v>#N/A</v>
      </c>
      <c r="K200" s="36" t="str">
        <f>VLOOKUP(CONCATENATE($A200,K$1),'Session 8.2.4 PID and Services'!$B$2:$C$1284,2,FALSE)</f>
        <v>MethylPrednisolone Sodium Succinate</v>
      </c>
      <c r="L200" s="36" t="str">
        <f>VLOOKUP(CONCATENATE($A200,L$1),'Session 8.2.4 PID and Services'!$B$2:$C$1284,2,FALSE)</f>
        <v>Remdesivir</v>
      </c>
      <c r="M200" s="36" t="e">
        <f>VLOOKUP(CONCATENATE($A200,M$1),'Session 8.2.4 PID and Services'!$B$2:$C$1284,2,FALSE)</f>
        <v>#N/A</v>
      </c>
      <c r="N200" s="36" t="e">
        <f>VLOOKUP(CONCATENATE($A200,N$1),'Session 8.2.4 PID and Services'!$B$2:$C$1284,2,FALSE)</f>
        <v>#N/A</v>
      </c>
      <c r="O200" s="36" t="e">
        <f>VLOOKUP(CONCATENATE($A200,O$1),'Session 8.2.4 PID and Services'!$B$2:$C$1284,2,FALSE)</f>
        <v>#N/A</v>
      </c>
      <c r="P200" s="36" t="e">
        <f>VLOOKUP(CONCATENATE($A200,P$1),'Session 8.2.4 PID and Services'!$B$2:$C$1284,2,FALSE)</f>
        <v>#N/A</v>
      </c>
      <c r="Q200" s="36" t="e">
        <f>VLOOKUP(CONCATENATE($A200,Q$1),'Session 8.2.4 PID and Services'!$B$2:$C$1284,2,FALSE)</f>
        <v>#N/A</v>
      </c>
      <c r="R200" s="36" t="e">
        <f>VLOOKUP(CONCATENATE($A200,R$1),'Session 8.2.4 PID and Services'!$B$2:$C$1284,2,FALSE)</f>
        <v>#N/A</v>
      </c>
      <c r="S200" s="36" t="e">
        <f>VLOOKUP(CONCATENATE($A200,S$1),'Session 8.2.4 PID and Services'!$B$2:$C$1284,2,FALSE)</f>
        <v>#N/A</v>
      </c>
      <c r="T200" s="36" t="e">
        <f>VLOOKUP(CONCATENATE($A200,T$1),'Session 8.2.4 PID and Services'!$B$2:$C$1284,2,FALSE)</f>
        <v>#N/A</v>
      </c>
      <c r="U200" s="36" t="e">
        <f>VLOOKUP(CONCATENATE($A200,U$1),'Session 8.2.4 PID and Services'!$B$2:$C$1284,2,FALSE)</f>
        <v>#N/A</v>
      </c>
    </row>
    <row r="201" spans="1:21" x14ac:dyDescent="0.25">
      <c r="A201" s="36">
        <v>1792719</v>
      </c>
      <c r="B201" s="36" t="e">
        <f>VLOOKUP(CONCATENATE($A201,B$1),'Session 8.2.4 PID and Services'!$B$2:$C$1284,2,FALSE)</f>
        <v>#N/A</v>
      </c>
      <c r="C201" s="36" t="e">
        <f>VLOOKUP(CONCATENATE($A201,C$1),'Session 8.2.4 PID and Services'!$B$2:$C$1284,2,FALSE)</f>
        <v>#N/A</v>
      </c>
      <c r="D201" s="36" t="e">
        <f>VLOOKUP(CONCATENATE($A201,D$1),'Session 8.2.4 PID and Services'!$B$2:$C$1284,2,FALSE)</f>
        <v>#N/A</v>
      </c>
      <c r="E201" s="36" t="str">
        <f>VLOOKUP(CONCATENATE($A201,E$1),'Session 8.2.4 PID and Services'!$B$2:$C$1284,2,FALSE)</f>
        <v>Vitamin D3</v>
      </c>
      <c r="F201" s="36" t="str">
        <f>VLOOKUP(CONCATENATE($A201,F$1),'Session 8.2.4 PID and Services'!$B$2:$C$1284,2,FALSE)</f>
        <v>Vitamin C</v>
      </c>
      <c r="G201" s="36" t="e">
        <f>VLOOKUP(CONCATENATE($A201,G$1),'Session 8.2.4 PID and Services'!$B$2:$C$1284,2,FALSE)</f>
        <v>#N/A</v>
      </c>
      <c r="H201" s="36" t="str">
        <f>VLOOKUP(CONCATENATE($A201,H$1),'Session 8.2.4 PID and Services'!$B$2:$C$1284,2,FALSE)</f>
        <v>Vitamin B</v>
      </c>
      <c r="I201" s="36" t="e">
        <f>VLOOKUP(CONCATENATE($A201,I$1),'Session 8.2.4 PID and Services'!$B$2:$C$1284,2,FALSE)</f>
        <v>#N/A</v>
      </c>
      <c r="J201" s="36" t="e">
        <f>VLOOKUP(CONCATENATE($A201,J$1),'Session 8.2.4 PID and Services'!$B$2:$C$1284,2,FALSE)</f>
        <v>#N/A</v>
      </c>
      <c r="K201" s="36" t="str">
        <f>VLOOKUP(CONCATENATE($A201,K$1),'Session 8.2.4 PID and Services'!$B$2:$C$1284,2,FALSE)</f>
        <v>MethylPrednisolone Sodium Succinate</v>
      </c>
      <c r="L201" s="36" t="str">
        <f>VLOOKUP(CONCATENATE($A201,L$1),'Session 8.2.4 PID and Services'!$B$2:$C$1284,2,FALSE)</f>
        <v>Remdesivir</v>
      </c>
      <c r="M201" s="36" t="e">
        <f>VLOOKUP(CONCATENATE($A201,M$1),'Session 8.2.4 PID and Services'!$B$2:$C$1284,2,FALSE)</f>
        <v>#N/A</v>
      </c>
      <c r="N201" s="36" t="str">
        <f>VLOOKUP(CONCATENATE($A201,N$1),'Session 8.2.4 PID and Services'!$B$2:$C$1284,2,FALSE)</f>
        <v>Methylprednisolone Acetate</v>
      </c>
      <c r="O201" s="36" t="str">
        <f>VLOOKUP(CONCATENATE($A201,O$1),'Session 8.2.4 PID and Services'!$B$2:$C$1284,2,FALSE)</f>
        <v>Favipiravir</v>
      </c>
      <c r="P201" s="36" t="e">
        <f>VLOOKUP(CONCATENATE($A201,P$1),'Session 8.2.4 PID and Services'!$B$2:$C$1284,2,FALSE)</f>
        <v>#N/A</v>
      </c>
      <c r="Q201" s="36" t="e">
        <f>VLOOKUP(CONCATENATE($A201,Q$1),'Session 8.2.4 PID and Services'!$B$2:$C$1284,2,FALSE)</f>
        <v>#N/A</v>
      </c>
      <c r="R201" s="36" t="e">
        <f>VLOOKUP(CONCATENATE($A201,R$1),'Session 8.2.4 PID and Services'!$B$2:$C$1284,2,FALSE)</f>
        <v>#N/A</v>
      </c>
      <c r="S201" s="36" t="e">
        <f>VLOOKUP(CONCATENATE($A201,S$1),'Session 8.2.4 PID and Services'!$B$2:$C$1284,2,FALSE)</f>
        <v>#N/A</v>
      </c>
      <c r="T201" s="36" t="e">
        <f>VLOOKUP(CONCATENATE($A201,T$1),'Session 8.2.4 PID and Services'!$B$2:$C$1284,2,FALSE)</f>
        <v>#N/A</v>
      </c>
      <c r="U201" s="36" t="e">
        <f>VLOOKUP(CONCATENATE($A201,U$1),'Session 8.2.4 PID and Services'!$B$2:$C$1284,2,FALSE)</f>
        <v>#N/A</v>
      </c>
    </row>
    <row r="202" spans="1:21" x14ac:dyDescent="0.25">
      <c r="A202" s="36">
        <v>1793030</v>
      </c>
      <c r="B202" s="36" t="e">
        <f>VLOOKUP(CONCATENATE($A202,B$1),'Session 8.2.4 PID and Services'!$B$2:$C$1284,2,FALSE)</f>
        <v>#N/A</v>
      </c>
      <c r="C202" s="36" t="e">
        <f>VLOOKUP(CONCATENATE($A202,C$1),'Session 8.2.4 PID and Services'!$B$2:$C$1284,2,FALSE)</f>
        <v>#N/A</v>
      </c>
      <c r="D202" s="36" t="e">
        <f>VLOOKUP(CONCATENATE($A202,D$1),'Session 8.2.4 PID and Services'!$B$2:$C$1284,2,FALSE)</f>
        <v>#N/A</v>
      </c>
      <c r="E202" s="36" t="str">
        <f>VLOOKUP(CONCATENATE($A202,E$1),'Session 8.2.4 PID and Services'!$B$2:$C$1284,2,FALSE)</f>
        <v>Vitamin D3</v>
      </c>
      <c r="F202" s="36" t="str">
        <f>VLOOKUP(CONCATENATE($A202,F$1),'Session 8.2.4 PID and Services'!$B$2:$C$1284,2,FALSE)</f>
        <v>Vitamin C</v>
      </c>
      <c r="G202" s="36" t="e">
        <f>VLOOKUP(CONCATENATE($A202,G$1),'Session 8.2.4 PID and Services'!$B$2:$C$1284,2,FALSE)</f>
        <v>#N/A</v>
      </c>
      <c r="H202" s="36" t="str">
        <f>VLOOKUP(CONCATENATE($A202,H$1),'Session 8.2.4 PID and Services'!$B$2:$C$1284,2,FALSE)</f>
        <v>Vitamin B</v>
      </c>
      <c r="I202" s="36" t="e">
        <f>VLOOKUP(CONCATENATE($A202,I$1),'Session 8.2.4 PID and Services'!$B$2:$C$1284,2,FALSE)</f>
        <v>#N/A</v>
      </c>
      <c r="J202" s="36" t="str">
        <f>VLOOKUP(CONCATENATE($A202,J$1),'Session 8.2.4 PID and Services'!$B$2:$C$1284,2,FALSE)</f>
        <v>Tocilizumab</v>
      </c>
      <c r="K202" s="36" t="str">
        <f>VLOOKUP(CONCATENATE($A202,K$1),'Session 8.2.4 PID and Services'!$B$2:$C$1284,2,FALSE)</f>
        <v>MethylPrednisolone Sodium Succinate</v>
      </c>
      <c r="L202" s="36" t="str">
        <f>VLOOKUP(CONCATENATE($A202,L$1),'Session 8.2.4 PID and Services'!$B$2:$C$1284,2,FALSE)</f>
        <v>Remdesivir</v>
      </c>
      <c r="M202" s="36" t="e">
        <f>VLOOKUP(CONCATENATE($A202,M$1),'Session 8.2.4 PID and Services'!$B$2:$C$1284,2,FALSE)</f>
        <v>#N/A</v>
      </c>
      <c r="N202" s="36" t="e">
        <f>VLOOKUP(CONCATENATE($A202,N$1),'Session 8.2.4 PID and Services'!$B$2:$C$1284,2,FALSE)</f>
        <v>#N/A</v>
      </c>
      <c r="O202" s="36" t="e">
        <f>VLOOKUP(CONCATENATE($A202,O$1),'Session 8.2.4 PID and Services'!$B$2:$C$1284,2,FALSE)</f>
        <v>#N/A</v>
      </c>
      <c r="P202" s="36" t="e">
        <f>VLOOKUP(CONCATENATE($A202,P$1),'Session 8.2.4 PID and Services'!$B$2:$C$1284,2,FALSE)</f>
        <v>#N/A</v>
      </c>
      <c r="Q202" s="36" t="e">
        <f>VLOOKUP(CONCATENATE($A202,Q$1),'Session 8.2.4 PID and Services'!$B$2:$C$1284,2,FALSE)</f>
        <v>#N/A</v>
      </c>
      <c r="R202" s="36" t="e">
        <f>VLOOKUP(CONCATENATE($A202,R$1),'Session 8.2.4 PID and Services'!$B$2:$C$1284,2,FALSE)</f>
        <v>#N/A</v>
      </c>
      <c r="S202" s="36" t="e">
        <f>VLOOKUP(CONCATENATE($A202,S$1),'Session 8.2.4 PID and Services'!$B$2:$C$1284,2,FALSE)</f>
        <v>#N/A</v>
      </c>
      <c r="T202" s="36" t="e">
        <f>VLOOKUP(CONCATENATE($A202,T$1),'Session 8.2.4 PID and Services'!$B$2:$C$1284,2,FALSE)</f>
        <v>#N/A</v>
      </c>
      <c r="U202" s="36" t="e">
        <f>VLOOKUP(CONCATENATE($A202,U$1),'Session 8.2.4 PID and Services'!$B$2:$C$1284,2,FALSE)</f>
        <v>#N/A</v>
      </c>
    </row>
    <row r="203" spans="1:21" x14ac:dyDescent="0.25">
      <c r="A203" s="36">
        <v>1793061</v>
      </c>
      <c r="B203" s="36" t="e">
        <f>VLOOKUP(CONCATENATE($A203,B$1),'Session 8.2.4 PID and Services'!$B$2:$C$1284,2,FALSE)</f>
        <v>#N/A</v>
      </c>
      <c r="C203" s="36" t="e">
        <f>VLOOKUP(CONCATENATE($A203,C$1),'Session 8.2.4 PID and Services'!$B$2:$C$1284,2,FALSE)</f>
        <v>#N/A</v>
      </c>
      <c r="D203" s="36" t="e">
        <f>VLOOKUP(CONCATENATE($A203,D$1),'Session 8.2.4 PID and Services'!$B$2:$C$1284,2,FALSE)</f>
        <v>#N/A</v>
      </c>
      <c r="E203" s="36" t="str">
        <f>VLOOKUP(CONCATENATE($A203,E$1),'Session 8.2.4 PID and Services'!$B$2:$C$1284,2,FALSE)</f>
        <v>Vitamin D3</v>
      </c>
      <c r="F203" s="36" t="str">
        <f>VLOOKUP(CONCATENATE($A203,F$1),'Session 8.2.4 PID and Services'!$B$2:$C$1284,2,FALSE)</f>
        <v>Vitamin C</v>
      </c>
      <c r="G203" s="36" t="e">
        <f>VLOOKUP(CONCATENATE($A203,G$1),'Session 8.2.4 PID and Services'!$B$2:$C$1284,2,FALSE)</f>
        <v>#N/A</v>
      </c>
      <c r="H203" s="36" t="str">
        <f>VLOOKUP(CONCATENATE($A203,H$1),'Session 8.2.4 PID and Services'!$B$2:$C$1284,2,FALSE)</f>
        <v>Vitamin B</v>
      </c>
      <c r="I203" s="36" t="e">
        <f>VLOOKUP(CONCATENATE($A203,I$1),'Session 8.2.4 PID and Services'!$B$2:$C$1284,2,FALSE)</f>
        <v>#N/A</v>
      </c>
      <c r="J203" s="36" t="e">
        <f>VLOOKUP(CONCATENATE($A203,J$1),'Session 8.2.4 PID and Services'!$B$2:$C$1284,2,FALSE)</f>
        <v>#N/A</v>
      </c>
      <c r="K203" s="36" t="e">
        <f>VLOOKUP(CONCATENATE($A203,K$1),'Session 8.2.4 PID and Services'!$B$2:$C$1284,2,FALSE)</f>
        <v>#N/A</v>
      </c>
      <c r="L203" s="36" t="str">
        <f>VLOOKUP(CONCATENATE($A203,L$1),'Session 8.2.4 PID and Services'!$B$2:$C$1284,2,FALSE)</f>
        <v>Remdesivir</v>
      </c>
      <c r="M203" s="36" t="e">
        <f>VLOOKUP(CONCATENATE($A203,M$1),'Session 8.2.4 PID and Services'!$B$2:$C$1284,2,FALSE)</f>
        <v>#N/A</v>
      </c>
      <c r="N203" s="36" t="e">
        <f>VLOOKUP(CONCATENATE($A203,N$1),'Session 8.2.4 PID and Services'!$B$2:$C$1284,2,FALSE)</f>
        <v>#N/A</v>
      </c>
      <c r="O203" s="36" t="e">
        <f>VLOOKUP(CONCATENATE($A203,O$1),'Session 8.2.4 PID and Services'!$B$2:$C$1284,2,FALSE)</f>
        <v>#N/A</v>
      </c>
      <c r="P203" s="36" t="e">
        <f>VLOOKUP(CONCATENATE($A203,P$1),'Session 8.2.4 PID and Services'!$B$2:$C$1284,2,FALSE)</f>
        <v>#N/A</v>
      </c>
      <c r="Q203" s="36" t="e">
        <f>VLOOKUP(CONCATENATE($A203,Q$1),'Session 8.2.4 PID and Services'!$B$2:$C$1284,2,FALSE)</f>
        <v>#N/A</v>
      </c>
      <c r="R203" s="36" t="e">
        <f>VLOOKUP(CONCATENATE($A203,R$1),'Session 8.2.4 PID and Services'!$B$2:$C$1284,2,FALSE)</f>
        <v>#N/A</v>
      </c>
      <c r="S203" s="36" t="e">
        <f>VLOOKUP(CONCATENATE($A203,S$1),'Session 8.2.4 PID and Services'!$B$2:$C$1284,2,FALSE)</f>
        <v>#N/A</v>
      </c>
      <c r="T203" s="36" t="e">
        <f>VLOOKUP(CONCATENATE($A203,T$1),'Session 8.2.4 PID and Services'!$B$2:$C$1284,2,FALSE)</f>
        <v>#N/A</v>
      </c>
      <c r="U203" s="36" t="e">
        <f>VLOOKUP(CONCATENATE($A203,U$1),'Session 8.2.4 PID and Services'!$B$2:$C$1284,2,FALSE)</f>
        <v>#N/A</v>
      </c>
    </row>
    <row r="204" spans="1:21" x14ac:dyDescent="0.25">
      <c r="A204" s="36">
        <v>1793080</v>
      </c>
      <c r="B204" s="36" t="str">
        <f>VLOOKUP(CONCATENATE($A204,B$1),'Session 8.2.4 PID and Services'!$B$2:$C$1284,2,FALSE)</f>
        <v>Ventilator</v>
      </c>
      <c r="C204" s="36" t="str">
        <f>VLOOKUP(CONCATENATE($A204,C$1),'Session 8.2.4 PID and Services'!$B$2:$C$1284,2,FALSE)</f>
        <v>ALBUMIN</v>
      </c>
      <c r="D204" s="36" t="e">
        <f>VLOOKUP(CONCATENATE($A204,D$1),'Session 8.2.4 PID and Services'!$B$2:$C$1284,2,FALSE)</f>
        <v>#N/A</v>
      </c>
      <c r="E204" s="36" t="str">
        <f>VLOOKUP(CONCATENATE($A204,E$1),'Session 8.2.4 PID and Services'!$B$2:$C$1284,2,FALSE)</f>
        <v>Vitamin D3</v>
      </c>
      <c r="F204" s="36" t="str">
        <f>VLOOKUP(CONCATENATE($A204,F$1),'Session 8.2.4 PID and Services'!$B$2:$C$1284,2,FALSE)</f>
        <v>Vitamin C</v>
      </c>
      <c r="G204" s="36" t="e">
        <f>VLOOKUP(CONCATENATE($A204,G$1),'Session 8.2.4 PID and Services'!$B$2:$C$1284,2,FALSE)</f>
        <v>#N/A</v>
      </c>
      <c r="H204" s="36" t="e">
        <f>VLOOKUP(CONCATENATE($A204,H$1),'Session 8.2.4 PID and Services'!$B$2:$C$1284,2,FALSE)</f>
        <v>#N/A</v>
      </c>
      <c r="I204" s="36" t="e">
        <f>VLOOKUP(CONCATENATE($A204,I$1),'Session 8.2.4 PID and Services'!$B$2:$C$1284,2,FALSE)</f>
        <v>#N/A</v>
      </c>
      <c r="J204" s="36" t="str">
        <f>VLOOKUP(CONCATENATE($A204,J$1),'Session 8.2.4 PID and Services'!$B$2:$C$1284,2,FALSE)</f>
        <v>Tocilizumab</v>
      </c>
      <c r="K204" s="36" t="str">
        <f>VLOOKUP(CONCATENATE($A204,K$1),'Session 8.2.4 PID and Services'!$B$2:$C$1284,2,FALSE)</f>
        <v>MethylPrednisolone Sodium Succinate</v>
      </c>
      <c r="L204" s="36" t="str">
        <f>VLOOKUP(CONCATENATE($A204,L$1),'Session 8.2.4 PID and Services'!$B$2:$C$1284,2,FALSE)</f>
        <v>Remdesivir</v>
      </c>
      <c r="M204" s="36" t="e">
        <f>VLOOKUP(CONCATENATE($A204,M$1),'Session 8.2.4 PID and Services'!$B$2:$C$1284,2,FALSE)</f>
        <v>#N/A</v>
      </c>
      <c r="N204" s="36" t="e">
        <f>VLOOKUP(CONCATENATE($A204,N$1),'Session 8.2.4 PID and Services'!$B$2:$C$1284,2,FALSE)</f>
        <v>#N/A</v>
      </c>
      <c r="O204" s="36" t="e">
        <f>VLOOKUP(CONCATENATE($A204,O$1),'Session 8.2.4 PID and Services'!$B$2:$C$1284,2,FALSE)</f>
        <v>#N/A</v>
      </c>
      <c r="P204" s="36" t="e">
        <f>VLOOKUP(CONCATENATE($A204,P$1),'Session 8.2.4 PID and Services'!$B$2:$C$1284,2,FALSE)</f>
        <v>#N/A</v>
      </c>
      <c r="Q204" s="36" t="e">
        <f>VLOOKUP(CONCATENATE($A204,Q$1),'Session 8.2.4 PID and Services'!$B$2:$C$1284,2,FALSE)</f>
        <v>#N/A</v>
      </c>
      <c r="R204" s="36" t="str">
        <f>VLOOKUP(CONCATENATE($A204,R$1),'Session 8.2.4 PID and Services'!$B$2:$C$1284,2,FALSE)</f>
        <v>Azithromycin</v>
      </c>
      <c r="S204" s="36" t="e">
        <f>VLOOKUP(CONCATENATE($A204,S$1),'Session 8.2.4 PID and Services'!$B$2:$C$1284,2,FALSE)</f>
        <v>#N/A</v>
      </c>
      <c r="T204" s="36" t="e">
        <f>VLOOKUP(CONCATENATE($A204,T$1),'Session 8.2.4 PID and Services'!$B$2:$C$1284,2,FALSE)</f>
        <v>#N/A</v>
      </c>
      <c r="U204" s="36" t="e">
        <f>VLOOKUP(CONCATENATE($A204,U$1),'Session 8.2.4 PID and Services'!$B$2:$C$1284,2,FALSE)</f>
        <v>#N/A</v>
      </c>
    </row>
    <row r="205" spans="1:21" x14ac:dyDescent="0.25">
      <c r="A205" s="36">
        <v>1793350</v>
      </c>
      <c r="B205" s="36" t="e">
        <f>VLOOKUP(CONCATENATE($A205,B$1),'Session 8.2.4 PID and Services'!$B$2:$C$1284,2,FALSE)</f>
        <v>#N/A</v>
      </c>
      <c r="C205" s="36" t="e">
        <f>VLOOKUP(CONCATENATE($A205,C$1),'Session 8.2.4 PID and Services'!$B$2:$C$1284,2,FALSE)</f>
        <v>#N/A</v>
      </c>
      <c r="D205" s="36" t="e">
        <f>VLOOKUP(CONCATENATE($A205,D$1),'Session 8.2.4 PID and Services'!$B$2:$C$1284,2,FALSE)</f>
        <v>#N/A</v>
      </c>
      <c r="E205" s="36" t="str">
        <f>VLOOKUP(CONCATENATE($A205,E$1),'Session 8.2.4 PID and Services'!$B$2:$C$1284,2,FALSE)</f>
        <v>Vitamin D3</v>
      </c>
      <c r="F205" s="36" t="str">
        <f>VLOOKUP(CONCATENATE($A205,F$1),'Session 8.2.4 PID and Services'!$B$2:$C$1284,2,FALSE)</f>
        <v>Vitamin C</v>
      </c>
      <c r="G205" s="36" t="e">
        <f>VLOOKUP(CONCATENATE($A205,G$1),'Session 8.2.4 PID and Services'!$B$2:$C$1284,2,FALSE)</f>
        <v>#N/A</v>
      </c>
      <c r="H205" s="36" t="str">
        <f>VLOOKUP(CONCATENATE($A205,H$1),'Session 8.2.4 PID and Services'!$B$2:$C$1284,2,FALSE)</f>
        <v>Vitamin B</v>
      </c>
      <c r="I205" s="36" t="e">
        <f>VLOOKUP(CONCATENATE($A205,I$1),'Session 8.2.4 PID and Services'!$B$2:$C$1284,2,FALSE)</f>
        <v>#N/A</v>
      </c>
      <c r="J205" s="36" t="e">
        <f>VLOOKUP(CONCATENATE($A205,J$1),'Session 8.2.4 PID and Services'!$B$2:$C$1284,2,FALSE)</f>
        <v>#N/A</v>
      </c>
      <c r="K205" s="36" t="str">
        <f>VLOOKUP(CONCATENATE($A205,K$1),'Session 8.2.4 PID and Services'!$B$2:$C$1284,2,FALSE)</f>
        <v>MethylPrednisolone Sodium Succinate</v>
      </c>
      <c r="L205" s="36" t="str">
        <f>VLOOKUP(CONCATENATE($A205,L$1),'Session 8.2.4 PID and Services'!$B$2:$C$1284,2,FALSE)</f>
        <v>Remdesivir</v>
      </c>
      <c r="M205" s="36" t="e">
        <f>VLOOKUP(CONCATENATE($A205,M$1),'Session 8.2.4 PID and Services'!$B$2:$C$1284,2,FALSE)</f>
        <v>#N/A</v>
      </c>
      <c r="N205" s="36" t="e">
        <f>VLOOKUP(CONCATENATE($A205,N$1),'Session 8.2.4 PID and Services'!$B$2:$C$1284,2,FALSE)</f>
        <v>#N/A</v>
      </c>
      <c r="O205" s="36" t="e">
        <f>VLOOKUP(CONCATENATE($A205,O$1),'Session 8.2.4 PID and Services'!$B$2:$C$1284,2,FALSE)</f>
        <v>#N/A</v>
      </c>
      <c r="P205" s="36" t="e">
        <f>VLOOKUP(CONCATENATE($A205,P$1),'Session 8.2.4 PID and Services'!$B$2:$C$1284,2,FALSE)</f>
        <v>#N/A</v>
      </c>
      <c r="Q205" s="36" t="e">
        <f>VLOOKUP(CONCATENATE($A205,Q$1),'Session 8.2.4 PID and Services'!$B$2:$C$1284,2,FALSE)</f>
        <v>#N/A</v>
      </c>
      <c r="R205" s="36" t="e">
        <f>VLOOKUP(CONCATENATE($A205,R$1),'Session 8.2.4 PID and Services'!$B$2:$C$1284,2,FALSE)</f>
        <v>#N/A</v>
      </c>
      <c r="S205" s="36" t="e">
        <f>VLOOKUP(CONCATENATE($A205,S$1),'Session 8.2.4 PID and Services'!$B$2:$C$1284,2,FALSE)</f>
        <v>#N/A</v>
      </c>
      <c r="T205" s="36" t="e">
        <f>VLOOKUP(CONCATENATE($A205,T$1),'Session 8.2.4 PID and Services'!$B$2:$C$1284,2,FALSE)</f>
        <v>#N/A</v>
      </c>
      <c r="U205" s="36" t="e">
        <f>VLOOKUP(CONCATENATE($A205,U$1),'Session 8.2.4 PID and Services'!$B$2:$C$1284,2,FALSE)</f>
        <v>#N/A</v>
      </c>
    </row>
    <row r="206" spans="1:21" x14ac:dyDescent="0.25">
      <c r="A206" s="36">
        <v>1793392</v>
      </c>
      <c r="B206" s="36" t="e">
        <f>VLOOKUP(CONCATENATE($A206,B$1),'Session 8.2.4 PID and Services'!$B$2:$C$1284,2,FALSE)</f>
        <v>#N/A</v>
      </c>
      <c r="C206" s="36" t="e">
        <f>VLOOKUP(CONCATENATE($A206,C$1),'Session 8.2.4 PID and Services'!$B$2:$C$1284,2,FALSE)</f>
        <v>#N/A</v>
      </c>
      <c r="D206" s="36" t="e">
        <f>VLOOKUP(CONCATENATE($A206,D$1),'Session 8.2.4 PID and Services'!$B$2:$C$1284,2,FALSE)</f>
        <v>#N/A</v>
      </c>
      <c r="E206" s="36" t="str">
        <f>VLOOKUP(CONCATENATE($A206,E$1),'Session 8.2.4 PID and Services'!$B$2:$C$1284,2,FALSE)</f>
        <v>Vitamin D3</v>
      </c>
      <c r="F206" s="36" t="str">
        <f>VLOOKUP(CONCATENATE($A206,F$1),'Session 8.2.4 PID and Services'!$B$2:$C$1284,2,FALSE)</f>
        <v>Vitamin C</v>
      </c>
      <c r="G206" s="36" t="e">
        <f>VLOOKUP(CONCATENATE($A206,G$1),'Session 8.2.4 PID and Services'!$B$2:$C$1284,2,FALSE)</f>
        <v>#N/A</v>
      </c>
      <c r="H206" s="36" t="str">
        <f>VLOOKUP(CONCATENATE($A206,H$1),'Session 8.2.4 PID and Services'!$B$2:$C$1284,2,FALSE)</f>
        <v>Vitamin B</v>
      </c>
      <c r="I206" s="36" t="e">
        <f>VLOOKUP(CONCATENATE($A206,I$1),'Session 8.2.4 PID and Services'!$B$2:$C$1284,2,FALSE)</f>
        <v>#N/A</v>
      </c>
      <c r="J206" s="36" t="e">
        <f>VLOOKUP(CONCATENATE($A206,J$1),'Session 8.2.4 PID and Services'!$B$2:$C$1284,2,FALSE)</f>
        <v>#N/A</v>
      </c>
      <c r="K206" s="36" t="str">
        <f>VLOOKUP(CONCATENATE($A206,K$1),'Session 8.2.4 PID and Services'!$B$2:$C$1284,2,FALSE)</f>
        <v>MethylPrednisolone Sodium Succinate</v>
      </c>
      <c r="L206" s="36" t="str">
        <f>VLOOKUP(CONCATENATE($A206,L$1),'Session 8.2.4 PID and Services'!$B$2:$C$1284,2,FALSE)</f>
        <v>Remdesivir</v>
      </c>
      <c r="M206" s="36" t="e">
        <f>VLOOKUP(CONCATENATE($A206,M$1),'Session 8.2.4 PID and Services'!$B$2:$C$1284,2,FALSE)</f>
        <v>#N/A</v>
      </c>
      <c r="N206" s="36" t="str">
        <f>VLOOKUP(CONCATENATE($A206,N$1),'Session 8.2.4 PID and Services'!$B$2:$C$1284,2,FALSE)</f>
        <v>Methylprednisolone Acetate</v>
      </c>
      <c r="O206" s="36" t="e">
        <f>VLOOKUP(CONCATENATE($A206,O$1),'Session 8.2.4 PID and Services'!$B$2:$C$1284,2,FALSE)</f>
        <v>#N/A</v>
      </c>
      <c r="P206" s="36" t="e">
        <f>VLOOKUP(CONCATENATE($A206,P$1),'Session 8.2.4 PID and Services'!$B$2:$C$1284,2,FALSE)</f>
        <v>#N/A</v>
      </c>
      <c r="Q206" s="36" t="e">
        <f>VLOOKUP(CONCATENATE($A206,Q$1),'Session 8.2.4 PID and Services'!$B$2:$C$1284,2,FALSE)</f>
        <v>#N/A</v>
      </c>
      <c r="R206" s="36" t="e">
        <f>VLOOKUP(CONCATENATE($A206,R$1),'Session 8.2.4 PID and Services'!$B$2:$C$1284,2,FALSE)</f>
        <v>#N/A</v>
      </c>
      <c r="S206" s="36" t="e">
        <f>VLOOKUP(CONCATENATE($A206,S$1),'Session 8.2.4 PID and Services'!$B$2:$C$1284,2,FALSE)</f>
        <v>#N/A</v>
      </c>
      <c r="T206" s="36" t="e">
        <f>VLOOKUP(CONCATENATE($A206,T$1),'Session 8.2.4 PID and Services'!$B$2:$C$1284,2,FALSE)</f>
        <v>#N/A</v>
      </c>
      <c r="U206" s="36" t="e">
        <f>VLOOKUP(CONCATENATE($A206,U$1),'Session 8.2.4 PID and Services'!$B$2:$C$1284,2,FALSE)</f>
        <v>#N/A</v>
      </c>
    </row>
    <row r="207" spans="1:21" x14ac:dyDescent="0.25">
      <c r="A207" s="36">
        <v>1793665</v>
      </c>
      <c r="B207" s="36" t="e">
        <f>VLOOKUP(CONCATENATE($A207,B$1),'Session 8.2.4 PID and Services'!$B$2:$C$1284,2,FALSE)</f>
        <v>#N/A</v>
      </c>
      <c r="C207" s="36" t="e">
        <f>VLOOKUP(CONCATENATE($A207,C$1),'Session 8.2.4 PID and Services'!$B$2:$C$1284,2,FALSE)</f>
        <v>#N/A</v>
      </c>
      <c r="D207" s="36" t="e">
        <f>VLOOKUP(CONCATENATE($A207,D$1),'Session 8.2.4 PID and Services'!$B$2:$C$1284,2,FALSE)</f>
        <v>#N/A</v>
      </c>
      <c r="E207" s="36" t="str">
        <f>VLOOKUP(CONCATENATE($A207,E$1),'Session 8.2.4 PID and Services'!$B$2:$C$1284,2,FALSE)</f>
        <v>Vitamin D3</v>
      </c>
      <c r="F207" s="36" t="str">
        <f>VLOOKUP(CONCATENATE($A207,F$1),'Session 8.2.4 PID and Services'!$B$2:$C$1284,2,FALSE)</f>
        <v>Vitamin C</v>
      </c>
      <c r="G207" s="36" t="e">
        <f>VLOOKUP(CONCATENATE($A207,G$1),'Session 8.2.4 PID and Services'!$B$2:$C$1284,2,FALSE)</f>
        <v>#N/A</v>
      </c>
      <c r="H207" s="36" t="str">
        <f>VLOOKUP(CONCATENATE($A207,H$1),'Session 8.2.4 PID and Services'!$B$2:$C$1284,2,FALSE)</f>
        <v>Vitamin B</v>
      </c>
      <c r="I207" s="36" t="e">
        <f>VLOOKUP(CONCATENATE($A207,I$1),'Session 8.2.4 PID and Services'!$B$2:$C$1284,2,FALSE)</f>
        <v>#N/A</v>
      </c>
      <c r="J207" s="36" t="e">
        <f>VLOOKUP(CONCATENATE($A207,J$1),'Session 8.2.4 PID and Services'!$B$2:$C$1284,2,FALSE)</f>
        <v>#N/A</v>
      </c>
      <c r="K207" s="36" t="str">
        <f>VLOOKUP(CONCATENATE($A207,K$1),'Session 8.2.4 PID and Services'!$B$2:$C$1284,2,FALSE)</f>
        <v>MethylPrednisolone Sodium Succinate</v>
      </c>
      <c r="L207" s="36" t="str">
        <f>VLOOKUP(CONCATENATE($A207,L$1),'Session 8.2.4 PID and Services'!$B$2:$C$1284,2,FALSE)</f>
        <v>Remdesivir</v>
      </c>
      <c r="M207" s="36" t="e">
        <f>VLOOKUP(CONCATENATE($A207,M$1),'Session 8.2.4 PID and Services'!$B$2:$C$1284,2,FALSE)</f>
        <v>#N/A</v>
      </c>
      <c r="N207" s="36" t="str">
        <f>VLOOKUP(CONCATENATE($A207,N$1),'Session 8.2.4 PID and Services'!$B$2:$C$1284,2,FALSE)</f>
        <v>Methylprednisolone Acetate</v>
      </c>
      <c r="O207" s="36" t="e">
        <f>VLOOKUP(CONCATENATE($A207,O$1),'Session 8.2.4 PID and Services'!$B$2:$C$1284,2,FALSE)</f>
        <v>#N/A</v>
      </c>
      <c r="P207" s="36" t="e">
        <f>VLOOKUP(CONCATENATE($A207,P$1),'Session 8.2.4 PID and Services'!$B$2:$C$1284,2,FALSE)</f>
        <v>#N/A</v>
      </c>
      <c r="Q207" s="36" t="e">
        <f>VLOOKUP(CONCATENATE($A207,Q$1),'Session 8.2.4 PID and Services'!$B$2:$C$1284,2,FALSE)</f>
        <v>#N/A</v>
      </c>
      <c r="R207" s="36" t="e">
        <f>VLOOKUP(CONCATENATE($A207,R$1),'Session 8.2.4 PID and Services'!$B$2:$C$1284,2,FALSE)</f>
        <v>#N/A</v>
      </c>
      <c r="S207" s="36" t="e">
        <f>VLOOKUP(CONCATENATE($A207,S$1),'Session 8.2.4 PID and Services'!$B$2:$C$1284,2,FALSE)</f>
        <v>#N/A</v>
      </c>
      <c r="T207" s="36" t="e">
        <f>VLOOKUP(CONCATENATE($A207,T$1),'Session 8.2.4 PID and Services'!$B$2:$C$1284,2,FALSE)</f>
        <v>#N/A</v>
      </c>
      <c r="U207" s="36" t="e">
        <f>VLOOKUP(CONCATENATE($A207,U$1),'Session 8.2.4 PID and Services'!$B$2:$C$1284,2,FALSE)</f>
        <v>#N/A</v>
      </c>
    </row>
    <row r="208" spans="1:21" x14ac:dyDescent="0.25">
      <c r="A208" s="36">
        <v>1793744</v>
      </c>
      <c r="B208" s="36" t="e">
        <f>VLOOKUP(CONCATENATE($A208,B$1),'Session 8.2.4 PID and Services'!$B$2:$C$1284,2,FALSE)</f>
        <v>#N/A</v>
      </c>
      <c r="C208" s="36" t="e">
        <f>VLOOKUP(CONCATENATE($A208,C$1),'Session 8.2.4 PID and Services'!$B$2:$C$1284,2,FALSE)</f>
        <v>#N/A</v>
      </c>
      <c r="D208" s="36" t="e">
        <f>VLOOKUP(CONCATENATE($A208,D$1),'Session 8.2.4 PID and Services'!$B$2:$C$1284,2,FALSE)</f>
        <v>#N/A</v>
      </c>
      <c r="E208" s="36" t="e">
        <f>VLOOKUP(CONCATENATE($A208,E$1),'Session 8.2.4 PID and Services'!$B$2:$C$1284,2,FALSE)</f>
        <v>#N/A</v>
      </c>
      <c r="F208" s="36" t="str">
        <f>VLOOKUP(CONCATENATE($A208,F$1),'Session 8.2.4 PID and Services'!$B$2:$C$1284,2,FALSE)</f>
        <v>Vitamin C</v>
      </c>
      <c r="G208" s="36" t="e">
        <f>VLOOKUP(CONCATENATE($A208,G$1),'Session 8.2.4 PID and Services'!$B$2:$C$1284,2,FALSE)</f>
        <v>#N/A</v>
      </c>
      <c r="H208" s="36" t="str">
        <f>VLOOKUP(CONCATENATE($A208,H$1),'Session 8.2.4 PID and Services'!$B$2:$C$1284,2,FALSE)</f>
        <v>Vitamin B</v>
      </c>
      <c r="I208" s="36" t="e">
        <f>VLOOKUP(CONCATENATE($A208,I$1),'Session 8.2.4 PID and Services'!$B$2:$C$1284,2,FALSE)</f>
        <v>#N/A</v>
      </c>
      <c r="J208" s="36" t="str">
        <f>VLOOKUP(CONCATENATE($A208,J$1),'Session 8.2.4 PID and Services'!$B$2:$C$1284,2,FALSE)</f>
        <v>Tocilizumab</v>
      </c>
      <c r="K208" s="36" t="str">
        <f>VLOOKUP(CONCATENATE($A208,K$1),'Session 8.2.4 PID and Services'!$B$2:$C$1284,2,FALSE)</f>
        <v>MethylPrednisolone Sodium Succinate</v>
      </c>
      <c r="L208" s="36" t="str">
        <f>VLOOKUP(CONCATENATE($A208,L$1),'Session 8.2.4 PID and Services'!$B$2:$C$1284,2,FALSE)</f>
        <v>Remdesivir</v>
      </c>
      <c r="M208" s="36" t="e">
        <f>VLOOKUP(CONCATENATE($A208,M$1),'Session 8.2.4 PID and Services'!$B$2:$C$1284,2,FALSE)</f>
        <v>#N/A</v>
      </c>
      <c r="N208" s="36" t="str">
        <f>VLOOKUP(CONCATENATE($A208,N$1),'Session 8.2.4 PID and Services'!$B$2:$C$1284,2,FALSE)</f>
        <v>Methylprednisolone Acetate</v>
      </c>
      <c r="O208" s="36" t="e">
        <f>VLOOKUP(CONCATENATE($A208,O$1),'Session 8.2.4 PID and Services'!$B$2:$C$1284,2,FALSE)</f>
        <v>#N/A</v>
      </c>
      <c r="P208" s="36" t="e">
        <f>VLOOKUP(CONCATENATE($A208,P$1),'Session 8.2.4 PID and Services'!$B$2:$C$1284,2,FALSE)</f>
        <v>#N/A</v>
      </c>
      <c r="Q208" s="36" t="e">
        <f>VLOOKUP(CONCATENATE($A208,Q$1),'Session 8.2.4 PID and Services'!$B$2:$C$1284,2,FALSE)</f>
        <v>#N/A</v>
      </c>
      <c r="R208" s="36" t="e">
        <f>VLOOKUP(CONCATENATE($A208,R$1),'Session 8.2.4 PID and Services'!$B$2:$C$1284,2,FALSE)</f>
        <v>#N/A</v>
      </c>
      <c r="S208" s="36" t="e">
        <f>VLOOKUP(CONCATENATE($A208,S$1),'Session 8.2.4 PID and Services'!$B$2:$C$1284,2,FALSE)</f>
        <v>#N/A</v>
      </c>
      <c r="T208" s="36" t="e">
        <f>VLOOKUP(CONCATENATE($A208,T$1),'Session 8.2.4 PID and Services'!$B$2:$C$1284,2,FALSE)</f>
        <v>#N/A</v>
      </c>
      <c r="U208" s="36" t="e">
        <f>VLOOKUP(CONCATENATE($A208,U$1),'Session 8.2.4 PID and Services'!$B$2:$C$1284,2,FALSE)</f>
        <v>#N/A</v>
      </c>
    </row>
    <row r="209" spans="1:21" x14ac:dyDescent="0.25">
      <c r="A209" s="36">
        <v>1793746</v>
      </c>
      <c r="B209" s="36" t="str">
        <f>VLOOKUP(CONCATENATE($A209,B$1),'Session 8.2.4 PID and Services'!$B$2:$C$1284,2,FALSE)</f>
        <v>Ventilator</v>
      </c>
      <c r="C209" s="36" t="e">
        <f>VLOOKUP(CONCATENATE($A209,C$1),'Session 8.2.4 PID and Services'!$B$2:$C$1284,2,FALSE)</f>
        <v>#N/A</v>
      </c>
      <c r="D209" s="36" t="e">
        <f>VLOOKUP(CONCATENATE($A209,D$1),'Session 8.2.4 PID and Services'!$B$2:$C$1284,2,FALSE)</f>
        <v>#N/A</v>
      </c>
      <c r="E209" s="36" t="e">
        <f>VLOOKUP(CONCATENATE($A209,E$1),'Session 8.2.4 PID and Services'!$B$2:$C$1284,2,FALSE)</f>
        <v>#N/A</v>
      </c>
      <c r="F209" s="36" t="e">
        <f>VLOOKUP(CONCATENATE($A209,F$1),'Session 8.2.4 PID and Services'!$B$2:$C$1284,2,FALSE)</f>
        <v>#N/A</v>
      </c>
      <c r="G209" s="36" t="e">
        <f>VLOOKUP(CONCATENATE($A209,G$1),'Session 8.2.4 PID and Services'!$B$2:$C$1284,2,FALSE)</f>
        <v>#N/A</v>
      </c>
      <c r="H209" s="36" t="e">
        <f>VLOOKUP(CONCATENATE($A209,H$1),'Session 8.2.4 PID and Services'!$B$2:$C$1284,2,FALSE)</f>
        <v>#N/A</v>
      </c>
      <c r="I209" s="36" t="e">
        <f>VLOOKUP(CONCATENATE($A209,I$1),'Session 8.2.4 PID and Services'!$B$2:$C$1284,2,FALSE)</f>
        <v>#N/A</v>
      </c>
      <c r="J209" s="36" t="e">
        <f>VLOOKUP(CONCATENATE($A209,J$1),'Session 8.2.4 PID and Services'!$B$2:$C$1284,2,FALSE)</f>
        <v>#N/A</v>
      </c>
      <c r="K209" s="36" t="e">
        <f>VLOOKUP(CONCATENATE($A209,K$1),'Session 8.2.4 PID and Services'!$B$2:$C$1284,2,FALSE)</f>
        <v>#N/A</v>
      </c>
      <c r="L209" s="36" t="e">
        <f>VLOOKUP(CONCATENATE($A209,L$1),'Session 8.2.4 PID and Services'!$B$2:$C$1284,2,FALSE)</f>
        <v>#N/A</v>
      </c>
      <c r="M209" s="36" t="str">
        <f>VLOOKUP(CONCATENATE($A209,M$1),'Session 8.2.4 PID and Services'!$B$2:$C$1284,2,FALSE)</f>
        <v>Dexamethasone</v>
      </c>
      <c r="N209" s="36" t="e">
        <f>VLOOKUP(CONCATENATE($A209,N$1),'Session 8.2.4 PID and Services'!$B$2:$C$1284,2,FALSE)</f>
        <v>#N/A</v>
      </c>
      <c r="O209" s="36" t="e">
        <f>VLOOKUP(CONCATENATE($A209,O$1),'Session 8.2.4 PID and Services'!$B$2:$C$1284,2,FALSE)</f>
        <v>#N/A</v>
      </c>
      <c r="P209" s="36" t="e">
        <f>VLOOKUP(CONCATENATE($A209,P$1),'Session 8.2.4 PID and Services'!$B$2:$C$1284,2,FALSE)</f>
        <v>#N/A</v>
      </c>
      <c r="Q209" s="36" t="e">
        <f>VLOOKUP(CONCATENATE($A209,Q$1),'Session 8.2.4 PID and Services'!$B$2:$C$1284,2,FALSE)</f>
        <v>#N/A</v>
      </c>
      <c r="R209" s="36" t="e">
        <f>VLOOKUP(CONCATENATE($A209,R$1),'Session 8.2.4 PID and Services'!$B$2:$C$1284,2,FALSE)</f>
        <v>#N/A</v>
      </c>
      <c r="S209" s="36" t="e">
        <f>VLOOKUP(CONCATENATE($A209,S$1),'Session 8.2.4 PID and Services'!$B$2:$C$1284,2,FALSE)</f>
        <v>#N/A</v>
      </c>
      <c r="T209" s="36" t="e">
        <f>VLOOKUP(CONCATENATE($A209,T$1),'Session 8.2.4 PID and Services'!$B$2:$C$1284,2,FALSE)</f>
        <v>#N/A</v>
      </c>
      <c r="U209" s="36" t="e">
        <f>VLOOKUP(CONCATENATE($A209,U$1),'Session 8.2.4 PID and Services'!$B$2:$C$1284,2,FALSE)</f>
        <v>#N/A</v>
      </c>
    </row>
    <row r="210" spans="1:21" x14ac:dyDescent="0.25">
      <c r="A210" s="36">
        <v>1793799</v>
      </c>
      <c r="B210" s="36" t="str">
        <f>VLOOKUP(CONCATENATE($A210,B$1),'Session 8.2.4 PID and Services'!$B$2:$C$1284,2,FALSE)</f>
        <v>Ventilator</v>
      </c>
      <c r="C210" s="36" t="str">
        <f>VLOOKUP(CONCATENATE($A210,C$1),'Session 8.2.4 PID and Services'!$B$2:$C$1284,2,FALSE)</f>
        <v>ALBUMIN</v>
      </c>
      <c r="D210" s="36" t="str">
        <f>VLOOKUP(CONCATENATE($A210,D$1),'Session 8.2.4 PID and Services'!$B$2:$C$1284,2,FALSE)</f>
        <v>Dialysis</v>
      </c>
      <c r="E210" s="36" t="e">
        <f>VLOOKUP(CONCATENATE($A210,E$1),'Session 8.2.4 PID and Services'!$B$2:$C$1284,2,FALSE)</f>
        <v>#N/A</v>
      </c>
      <c r="F210" s="36" t="e">
        <f>VLOOKUP(CONCATENATE($A210,F$1),'Session 8.2.4 PID and Services'!$B$2:$C$1284,2,FALSE)</f>
        <v>#N/A</v>
      </c>
      <c r="G210" s="36" t="str">
        <f>VLOOKUP(CONCATENATE($A210,G$1),'Session 8.2.4 PID and Services'!$B$2:$C$1284,2,FALSE)</f>
        <v>Ulinastatin</v>
      </c>
      <c r="H210" s="36" t="e">
        <f>VLOOKUP(CONCATENATE($A210,H$1),'Session 8.2.4 PID and Services'!$B$2:$C$1284,2,FALSE)</f>
        <v>#N/A</v>
      </c>
      <c r="I210" s="36" t="e">
        <f>VLOOKUP(CONCATENATE($A210,I$1),'Session 8.2.4 PID and Services'!$B$2:$C$1284,2,FALSE)</f>
        <v>#N/A</v>
      </c>
      <c r="J210" s="36" t="e">
        <f>VLOOKUP(CONCATENATE($A210,J$1),'Session 8.2.4 PID and Services'!$B$2:$C$1284,2,FALSE)</f>
        <v>#N/A</v>
      </c>
      <c r="K210" s="36" t="e">
        <f>VLOOKUP(CONCATENATE($A210,K$1),'Session 8.2.4 PID and Services'!$B$2:$C$1284,2,FALSE)</f>
        <v>#N/A</v>
      </c>
      <c r="L210" s="36" t="e">
        <f>VLOOKUP(CONCATENATE($A210,L$1),'Session 8.2.4 PID and Services'!$B$2:$C$1284,2,FALSE)</f>
        <v>#N/A</v>
      </c>
      <c r="M210" s="36" t="str">
        <f>VLOOKUP(CONCATENATE($A210,M$1),'Session 8.2.4 PID and Services'!$B$2:$C$1284,2,FALSE)</f>
        <v>Dexamethasone</v>
      </c>
      <c r="N210" s="36" t="e">
        <f>VLOOKUP(CONCATENATE($A210,N$1),'Session 8.2.4 PID and Services'!$B$2:$C$1284,2,FALSE)</f>
        <v>#N/A</v>
      </c>
      <c r="O210" s="36" t="e">
        <f>VLOOKUP(CONCATENATE($A210,O$1),'Session 8.2.4 PID and Services'!$B$2:$C$1284,2,FALSE)</f>
        <v>#N/A</v>
      </c>
      <c r="P210" s="36" t="e">
        <f>VLOOKUP(CONCATENATE($A210,P$1),'Session 8.2.4 PID and Services'!$B$2:$C$1284,2,FALSE)</f>
        <v>#N/A</v>
      </c>
      <c r="Q210" s="36" t="e">
        <f>VLOOKUP(CONCATENATE($A210,Q$1),'Session 8.2.4 PID and Services'!$B$2:$C$1284,2,FALSE)</f>
        <v>#N/A</v>
      </c>
      <c r="R210" s="36" t="e">
        <f>VLOOKUP(CONCATENATE($A210,R$1),'Session 8.2.4 PID and Services'!$B$2:$C$1284,2,FALSE)</f>
        <v>#N/A</v>
      </c>
      <c r="S210" s="36" t="e">
        <f>VLOOKUP(CONCATENATE($A210,S$1),'Session 8.2.4 PID and Services'!$B$2:$C$1284,2,FALSE)</f>
        <v>#N/A</v>
      </c>
      <c r="T210" s="36" t="e">
        <f>VLOOKUP(CONCATENATE($A210,T$1),'Session 8.2.4 PID and Services'!$B$2:$C$1284,2,FALSE)</f>
        <v>#N/A</v>
      </c>
      <c r="U210" s="36" t="e">
        <f>VLOOKUP(CONCATENATE($A210,U$1),'Session 8.2.4 PID and Services'!$B$2:$C$1284,2,FALSE)</f>
        <v>#N/A</v>
      </c>
    </row>
    <row r="211" spans="1:21" x14ac:dyDescent="0.25">
      <c r="A211" s="36">
        <v>1793806</v>
      </c>
      <c r="B211" s="36" t="e">
        <f>VLOOKUP(CONCATENATE($A211,B$1),'Session 8.2.4 PID and Services'!$B$2:$C$1284,2,FALSE)</f>
        <v>#N/A</v>
      </c>
      <c r="C211" s="36" t="e">
        <f>VLOOKUP(CONCATENATE($A211,C$1),'Session 8.2.4 PID and Services'!$B$2:$C$1284,2,FALSE)</f>
        <v>#N/A</v>
      </c>
      <c r="D211" s="36" t="e">
        <f>VLOOKUP(CONCATENATE($A211,D$1),'Session 8.2.4 PID and Services'!$B$2:$C$1284,2,FALSE)</f>
        <v>#N/A</v>
      </c>
      <c r="E211" s="36" t="e">
        <f>VLOOKUP(CONCATENATE($A211,E$1),'Session 8.2.4 PID and Services'!$B$2:$C$1284,2,FALSE)</f>
        <v>#N/A</v>
      </c>
      <c r="F211" s="36" t="str">
        <f>VLOOKUP(CONCATENATE($A211,F$1),'Session 8.2.4 PID and Services'!$B$2:$C$1284,2,FALSE)</f>
        <v>Vitamin C</v>
      </c>
      <c r="G211" s="36" t="e">
        <f>VLOOKUP(CONCATENATE($A211,G$1),'Session 8.2.4 PID and Services'!$B$2:$C$1284,2,FALSE)</f>
        <v>#N/A</v>
      </c>
      <c r="H211" s="36" t="str">
        <f>VLOOKUP(CONCATENATE($A211,H$1),'Session 8.2.4 PID and Services'!$B$2:$C$1284,2,FALSE)</f>
        <v>Vitamin B</v>
      </c>
      <c r="I211" s="36" t="e">
        <f>VLOOKUP(CONCATENATE($A211,I$1),'Session 8.2.4 PID and Services'!$B$2:$C$1284,2,FALSE)</f>
        <v>#N/A</v>
      </c>
      <c r="J211" s="36" t="e">
        <f>VLOOKUP(CONCATENATE($A211,J$1),'Session 8.2.4 PID and Services'!$B$2:$C$1284,2,FALSE)</f>
        <v>#N/A</v>
      </c>
      <c r="K211" s="36" t="str">
        <f>VLOOKUP(CONCATENATE($A211,K$1),'Session 8.2.4 PID and Services'!$B$2:$C$1284,2,FALSE)</f>
        <v>MethylPrednisolone Sodium Succinate</v>
      </c>
      <c r="L211" s="36" t="str">
        <f>VLOOKUP(CONCATENATE($A211,L$1),'Session 8.2.4 PID and Services'!$B$2:$C$1284,2,FALSE)</f>
        <v>Remdesivir</v>
      </c>
      <c r="M211" s="36" t="e">
        <f>VLOOKUP(CONCATENATE($A211,M$1),'Session 8.2.4 PID and Services'!$B$2:$C$1284,2,FALSE)</f>
        <v>#N/A</v>
      </c>
      <c r="N211" s="36" t="str">
        <f>VLOOKUP(CONCATENATE($A211,N$1),'Session 8.2.4 PID and Services'!$B$2:$C$1284,2,FALSE)</f>
        <v>Methylprednisolone Acetate</v>
      </c>
      <c r="O211" s="36" t="e">
        <f>VLOOKUP(CONCATENATE($A211,O$1),'Session 8.2.4 PID and Services'!$B$2:$C$1284,2,FALSE)</f>
        <v>#N/A</v>
      </c>
      <c r="P211" s="36" t="e">
        <f>VLOOKUP(CONCATENATE($A211,P$1),'Session 8.2.4 PID and Services'!$B$2:$C$1284,2,FALSE)</f>
        <v>#N/A</v>
      </c>
      <c r="Q211" s="36" t="e">
        <f>VLOOKUP(CONCATENATE($A211,Q$1),'Session 8.2.4 PID and Services'!$B$2:$C$1284,2,FALSE)</f>
        <v>#N/A</v>
      </c>
      <c r="R211" s="36" t="e">
        <f>VLOOKUP(CONCATENATE($A211,R$1),'Session 8.2.4 PID and Services'!$B$2:$C$1284,2,FALSE)</f>
        <v>#N/A</v>
      </c>
      <c r="S211" s="36" t="e">
        <f>VLOOKUP(CONCATENATE($A211,S$1),'Session 8.2.4 PID and Services'!$B$2:$C$1284,2,FALSE)</f>
        <v>#N/A</v>
      </c>
      <c r="T211" s="36" t="e">
        <f>VLOOKUP(CONCATENATE($A211,T$1),'Session 8.2.4 PID and Services'!$B$2:$C$1284,2,FALSE)</f>
        <v>#N/A</v>
      </c>
      <c r="U211" s="36" t="e">
        <f>VLOOKUP(CONCATENATE($A211,U$1),'Session 8.2.4 PID and Services'!$B$2:$C$1284,2,FALSE)</f>
        <v>#N/A</v>
      </c>
    </row>
    <row r="212" spans="1:21" x14ac:dyDescent="0.25">
      <c r="A212" s="36">
        <v>1793916</v>
      </c>
      <c r="B212" s="36" t="e">
        <f>VLOOKUP(CONCATENATE($A212,B$1),'Session 8.2.4 PID and Services'!$B$2:$C$1284,2,FALSE)</f>
        <v>#N/A</v>
      </c>
      <c r="C212" s="36" t="e">
        <f>VLOOKUP(CONCATENATE($A212,C$1),'Session 8.2.4 PID and Services'!$B$2:$C$1284,2,FALSE)</f>
        <v>#N/A</v>
      </c>
      <c r="D212" s="36" t="e">
        <f>VLOOKUP(CONCATENATE($A212,D$1),'Session 8.2.4 PID and Services'!$B$2:$C$1284,2,FALSE)</f>
        <v>#N/A</v>
      </c>
      <c r="E212" s="36" t="str">
        <f>VLOOKUP(CONCATENATE($A212,E$1),'Session 8.2.4 PID and Services'!$B$2:$C$1284,2,FALSE)</f>
        <v>Vitamin D3</v>
      </c>
      <c r="F212" s="36" t="str">
        <f>VLOOKUP(CONCATENATE($A212,F$1),'Session 8.2.4 PID and Services'!$B$2:$C$1284,2,FALSE)</f>
        <v>Vitamin C</v>
      </c>
      <c r="G212" s="36" t="e">
        <f>VLOOKUP(CONCATENATE($A212,G$1),'Session 8.2.4 PID and Services'!$B$2:$C$1284,2,FALSE)</f>
        <v>#N/A</v>
      </c>
      <c r="H212" s="36" t="str">
        <f>VLOOKUP(CONCATENATE($A212,H$1),'Session 8.2.4 PID and Services'!$B$2:$C$1284,2,FALSE)</f>
        <v>Vitamin B</v>
      </c>
      <c r="I212" s="36" t="e">
        <f>VLOOKUP(CONCATENATE($A212,I$1),'Session 8.2.4 PID and Services'!$B$2:$C$1284,2,FALSE)</f>
        <v>#N/A</v>
      </c>
      <c r="J212" s="36" t="e">
        <f>VLOOKUP(CONCATENATE($A212,J$1),'Session 8.2.4 PID and Services'!$B$2:$C$1284,2,FALSE)</f>
        <v>#N/A</v>
      </c>
      <c r="K212" s="36" t="str">
        <f>VLOOKUP(CONCATENATE($A212,K$1),'Session 8.2.4 PID and Services'!$B$2:$C$1284,2,FALSE)</f>
        <v>MethylPrednisolone Sodium Succinate</v>
      </c>
      <c r="L212" s="36" t="str">
        <f>VLOOKUP(CONCATENATE($A212,L$1),'Session 8.2.4 PID and Services'!$B$2:$C$1284,2,FALSE)</f>
        <v>Remdesivir</v>
      </c>
      <c r="M212" s="36" t="e">
        <f>VLOOKUP(CONCATENATE($A212,M$1),'Session 8.2.4 PID and Services'!$B$2:$C$1284,2,FALSE)</f>
        <v>#N/A</v>
      </c>
      <c r="N212" s="36" t="e">
        <f>VLOOKUP(CONCATENATE($A212,N$1),'Session 8.2.4 PID and Services'!$B$2:$C$1284,2,FALSE)</f>
        <v>#N/A</v>
      </c>
      <c r="O212" s="36" t="e">
        <f>VLOOKUP(CONCATENATE($A212,O$1),'Session 8.2.4 PID and Services'!$B$2:$C$1284,2,FALSE)</f>
        <v>#N/A</v>
      </c>
      <c r="P212" s="36" t="str">
        <f>VLOOKUP(CONCATENATE($A212,P$1),'Session 8.2.4 PID and Services'!$B$2:$C$1284,2,FALSE)</f>
        <v>Plasma Therapy</v>
      </c>
      <c r="Q212" s="36" t="e">
        <f>VLOOKUP(CONCATENATE($A212,Q$1),'Session 8.2.4 PID and Services'!$B$2:$C$1284,2,FALSE)</f>
        <v>#N/A</v>
      </c>
      <c r="R212" s="36" t="e">
        <f>VLOOKUP(CONCATENATE($A212,R$1),'Session 8.2.4 PID and Services'!$B$2:$C$1284,2,FALSE)</f>
        <v>#N/A</v>
      </c>
      <c r="S212" s="36" t="e">
        <f>VLOOKUP(CONCATENATE($A212,S$1),'Session 8.2.4 PID and Services'!$B$2:$C$1284,2,FALSE)</f>
        <v>#N/A</v>
      </c>
      <c r="T212" s="36" t="e">
        <f>VLOOKUP(CONCATENATE($A212,T$1),'Session 8.2.4 PID and Services'!$B$2:$C$1284,2,FALSE)</f>
        <v>#N/A</v>
      </c>
      <c r="U212" s="36" t="e">
        <f>VLOOKUP(CONCATENATE($A212,U$1),'Session 8.2.4 PID and Services'!$B$2:$C$1284,2,FALSE)</f>
        <v>#N/A</v>
      </c>
    </row>
    <row r="213" spans="1:21" x14ac:dyDescent="0.25">
      <c r="A213" s="36">
        <v>1793952</v>
      </c>
      <c r="B213" s="36" t="e">
        <f>VLOOKUP(CONCATENATE($A213,B$1),'Session 8.2.4 PID and Services'!$B$2:$C$1284,2,FALSE)</f>
        <v>#N/A</v>
      </c>
      <c r="C213" s="36" t="e">
        <f>VLOOKUP(CONCATENATE($A213,C$1),'Session 8.2.4 PID and Services'!$B$2:$C$1284,2,FALSE)</f>
        <v>#N/A</v>
      </c>
      <c r="D213" s="36" t="e">
        <f>VLOOKUP(CONCATENATE($A213,D$1),'Session 8.2.4 PID and Services'!$B$2:$C$1284,2,FALSE)</f>
        <v>#N/A</v>
      </c>
      <c r="E213" s="36" t="str">
        <f>VLOOKUP(CONCATENATE($A213,E$1),'Session 8.2.4 PID and Services'!$B$2:$C$1284,2,FALSE)</f>
        <v>Vitamin D3</v>
      </c>
      <c r="F213" s="36" t="str">
        <f>VLOOKUP(CONCATENATE($A213,F$1),'Session 8.2.4 PID and Services'!$B$2:$C$1284,2,FALSE)</f>
        <v>Vitamin C</v>
      </c>
      <c r="G213" s="36" t="e">
        <f>VLOOKUP(CONCATENATE($A213,G$1),'Session 8.2.4 PID and Services'!$B$2:$C$1284,2,FALSE)</f>
        <v>#N/A</v>
      </c>
      <c r="H213" s="36" t="str">
        <f>VLOOKUP(CONCATENATE($A213,H$1),'Session 8.2.4 PID and Services'!$B$2:$C$1284,2,FALSE)</f>
        <v>Vitamin B</v>
      </c>
      <c r="I213" s="36" t="e">
        <f>VLOOKUP(CONCATENATE($A213,I$1),'Session 8.2.4 PID and Services'!$B$2:$C$1284,2,FALSE)</f>
        <v>#N/A</v>
      </c>
      <c r="J213" s="36" t="e">
        <f>VLOOKUP(CONCATENATE($A213,J$1),'Session 8.2.4 PID and Services'!$B$2:$C$1284,2,FALSE)</f>
        <v>#N/A</v>
      </c>
      <c r="K213" s="36" t="str">
        <f>VLOOKUP(CONCATENATE($A213,K$1),'Session 8.2.4 PID and Services'!$B$2:$C$1284,2,FALSE)</f>
        <v>MethylPrednisolone Sodium Succinate</v>
      </c>
      <c r="L213" s="36" t="str">
        <f>VLOOKUP(CONCATENATE($A213,L$1),'Session 8.2.4 PID and Services'!$B$2:$C$1284,2,FALSE)</f>
        <v>Remdesivir</v>
      </c>
      <c r="M213" s="36" t="e">
        <f>VLOOKUP(CONCATENATE($A213,M$1),'Session 8.2.4 PID and Services'!$B$2:$C$1284,2,FALSE)</f>
        <v>#N/A</v>
      </c>
      <c r="N213" s="36" t="str">
        <f>VLOOKUP(CONCATENATE($A213,N$1),'Session 8.2.4 PID and Services'!$B$2:$C$1284,2,FALSE)</f>
        <v>Methylprednisolone Acetate</v>
      </c>
      <c r="O213" s="36" t="e">
        <f>VLOOKUP(CONCATENATE($A213,O$1),'Session 8.2.4 PID and Services'!$B$2:$C$1284,2,FALSE)</f>
        <v>#N/A</v>
      </c>
      <c r="P213" s="36" t="e">
        <f>VLOOKUP(CONCATENATE($A213,P$1),'Session 8.2.4 PID and Services'!$B$2:$C$1284,2,FALSE)</f>
        <v>#N/A</v>
      </c>
      <c r="Q213" s="36" t="e">
        <f>VLOOKUP(CONCATENATE($A213,Q$1),'Session 8.2.4 PID and Services'!$B$2:$C$1284,2,FALSE)</f>
        <v>#N/A</v>
      </c>
      <c r="R213" s="36" t="e">
        <f>VLOOKUP(CONCATENATE($A213,R$1),'Session 8.2.4 PID and Services'!$B$2:$C$1284,2,FALSE)</f>
        <v>#N/A</v>
      </c>
      <c r="S213" s="36" t="e">
        <f>VLOOKUP(CONCATENATE($A213,S$1),'Session 8.2.4 PID and Services'!$B$2:$C$1284,2,FALSE)</f>
        <v>#N/A</v>
      </c>
      <c r="T213" s="36" t="e">
        <f>VLOOKUP(CONCATENATE($A213,T$1),'Session 8.2.4 PID and Services'!$B$2:$C$1284,2,FALSE)</f>
        <v>#N/A</v>
      </c>
      <c r="U213" s="36" t="e">
        <f>VLOOKUP(CONCATENATE($A213,U$1),'Session 8.2.4 PID and Services'!$B$2:$C$1284,2,FALSE)</f>
        <v>#N/A</v>
      </c>
    </row>
    <row r="214" spans="1:21" x14ac:dyDescent="0.25">
      <c r="A214" s="36">
        <v>1793958</v>
      </c>
      <c r="B214" s="36" t="e">
        <f>VLOOKUP(CONCATENATE($A214,B$1),'Session 8.2.4 PID and Services'!$B$2:$C$1284,2,FALSE)</f>
        <v>#N/A</v>
      </c>
      <c r="C214" s="36" t="e">
        <f>VLOOKUP(CONCATENATE($A214,C$1),'Session 8.2.4 PID and Services'!$B$2:$C$1284,2,FALSE)</f>
        <v>#N/A</v>
      </c>
      <c r="D214" s="36" t="e">
        <f>VLOOKUP(CONCATENATE($A214,D$1),'Session 8.2.4 PID and Services'!$B$2:$C$1284,2,FALSE)</f>
        <v>#N/A</v>
      </c>
      <c r="E214" s="36" t="str">
        <f>VLOOKUP(CONCATENATE($A214,E$1),'Session 8.2.4 PID and Services'!$B$2:$C$1284,2,FALSE)</f>
        <v>Vitamin D3</v>
      </c>
      <c r="F214" s="36" t="str">
        <f>VLOOKUP(CONCATENATE($A214,F$1),'Session 8.2.4 PID and Services'!$B$2:$C$1284,2,FALSE)</f>
        <v>Vitamin C</v>
      </c>
      <c r="G214" s="36" t="e">
        <f>VLOOKUP(CONCATENATE($A214,G$1),'Session 8.2.4 PID and Services'!$B$2:$C$1284,2,FALSE)</f>
        <v>#N/A</v>
      </c>
      <c r="H214" s="36" t="str">
        <f>VLOOKUP(CONCATENATE($A214,H$1),'Session 8.2.4 PID and Services'!$B$2:$C$1284,2,FALSE)</f>
        <v>Vitamin B</v>
      </c>
      <c r="I214" s="36" t="e">
        <f>VLOOKUP(CONCATENATE($A214,I$1),'Session 8.2.4 PID and Services'!$B$2:$C$1284,2,FALSE)</f>
        <v>#N/A</v>
      </c>
      <c r="J214" s="36" t="str">
        <f>VLOOKUP(CONCATENATE($A214,J$1),'Session 8.2.4 PID and Services'!$B$2:$C$1284,2,FALSE)</f>
        <v>Tocilizumab</v>
      </c>
      <c r="K214" s="36" t="str">
        <f>VLOOKUP(CONCATENATE($A214,K$1),'Session 8.2.4 PID and Services'!$B$2:$C$1284,2,FALSE)</f>
        <v>MethylPrednisolone Sodium Succinate</v>
      </c>
      <c r="L214" s="36" t="str">
        <f>VLOOKUP(CONCATENATE($A214,L$1),'Session 8.2.4 PID and Services'!$B$2:$C$1284,2,FALSE)</f>
        <v>Remdesivir</v>
      </c>
      <c r="M214" s="36" t="e">
        <f>VLOOKUP(CONCATENATE($A214,M$1),'Session 8.2.4 PID and Services'!$B$2:$C$1284,2,FALSE)</f>
        <v>#N/A</v>
      </c>
      <c r="N214" s="36" t="e">
        <f>VLOOKUP(CONCATENATE($A214,N$1),'Session 8.2.4 PID and Services'!$B$2:$C$1284,2,FALSE)</f>
        <v>#N/A</v>
      </c>
      <c r="O214" s="36" t="e">
        <f>VLOOKUP(CONCATENATE($A214,O$1),'Session 8.2.4 PID and Services'!$B$2:$C$1284,2,FALSE)</f>
        <v>#N/A</v>
      </c>
      <c r="P214" s="36" t="e">
        <f>VLOOKUP(CONCATENATE($A214,P$1),'Session 8.2.4 PID and Services'!$B$2:$C$1284,2,FALSE)</f>
        <v>#N/A</v>
      </c>
      <c r="Q214" s="36" t="e">
        <f>VLOOKUP(CONCATENATE($A214,Q$1),'Session 8.2.4 PID and Services'!$B$2:$C$1284,2,FALSE)</f>
        <v>#N/A</v>
      </c>
      <c r="R214" s="36" t="e">
        <f>VLOOKUP(CONCATENATE($A214,R$1),'Session 8.2.4 PID and Services'!$B$2:$C$1284,2,FALSE)</f>
        <v>#N/A</v>
      </c>
      <c r="S214" s="36" t="e">
        <f>VLOOKUP(CONCATENATE($A214,S$1),'Session 8.2.4 PID and Services'!$B$2:$C$1284,2,FALSE)</f>
        <v>#N/A</v>
      </c>
      <c r="T214" s="36" t="e">
        <f>VLOOKUP(CONCATENATE($A214,T$1),'Session 8.2.4 PID and Services'!$B$2:$C$1284,2,FALSE)</f>
        <v>#N/A</v>
      </c>
      <c r="U214" s="36" t="e">
        <f>VLOOKUP(CONCATENATE($A214,U$1),'Session 8.2.4 PID and Services'!$B$2:$C$1284,2,FALSE)</f>
        <v>#N/A</v>
      </c>
    </row>
    <row r="215" spans="1:21" x14ac:dyDescent="0.25">
      <c r="A215" s="36">
        <v>1793964</v>
      </c>
      <c r="B215" s="36" t="str">
        <f>VLOOKUP(CONCATENATE($A215,B$1),'Session 8.2.4 PID and Services'!$B$2:$C$1284,2,FALSE)</f>
        <v>Ventilator</v>
      </c>
      <c r="C215" s="36" t="e">
        <f>VLOOKUP(CONCATENATE($A215,C$1),'Session 8.2.4 PID and Services'!$B$2:$C$1284,2,FALSE)</f>
        <v>#N/A</v>
      </c>
      <c r="D215" s="36" t="e">
        <f>VLOOKUP(CONCATENATE($A215,D$1),'Session 8.2.4 PID and Services'!$B$2:$C$1284,2,FALSE)</f>
        <v>#N/A</v>
      </c>
      <c r="E215" s="36" t="e">
        <f>VLOOKUP(CONCATENATE($A215,E$1),'Session 8.2.4 PID and Services'!$B$2:$C$1284,2,FALSE)</f>
        <v>#N/A</v>
      </c>
      <c r="F215" s="36" t="e">
        <f>VLOOKUP(CONCATENATE($A215,F$1),'Session 8.2.4 PID and Services'!$B$2:$C$1284,2,FALSE)</f>
        <v>#N/A</v>
      </c>
      <c r="G215" s="36" t="e">
        <f>VLOOKUP(CONCATENATE($A215,G$1),'Session 8.2.4 PID and Services'!$B$2:$C$1284,2,FALSE)</f>
        <v>#N/A</v>
      </c>
      <c r="H215" s="36" t="e">
        <f>VLOOKUP(CONCATENATE($A215,H$1),'Session 8.2.4 PID and Services'!$B$2:$C$1284,2,FALSE)</f>
        <v>#N/A</v>
      </c>
      <c r="I215" s="36" t="e">
        <f>VLOOKUP(CONCATENATE($A215,I$1),'Session 8.2.4 PID and Services'!$B$2:$C$1284,2,FALSE)</f>
        <v>#N/A</v>
      </c>
      <c r="J215" s="36" t="e">
        <f>VLOOKUP(CONCATENATE($A215,J$1),'Session 8.2.4 PID and Services'!$B$2:$C$1284,2,FALSE)</f>
        <v>#N/A</v>
      </c>
      <c r="K215" s="36" t="str">
        <f>VLOOKUP(CONCATENATE($A215,K$1),'Session 8.2.4 PID and Services'!$B$2:$C$1284,2,FALSE)</f>
        <v>MethylPrednisolone Sodium Succinate</v>
      </c>
      <c r="L215" s="36" t="e">
        <f>VLOOKUP(CONCATENATE($A215,L$1),'Session 8.2.4 PID and Services'!$B$2:$C$1284,2,FALSE)</f>
        <v>#N/A</v>
      </c>
      <c r="M215" s="36" t="str">
        <f>VLOOKUP(CONCATENATE($A215,M$1),'Session 8.2.4 PID and Services'!$B$2:$C$1284,2,FALSE)</f>
        <v>Dexamethasone</v>
      </c>
      <c r="N215" s="36" t="e">
        <f>VLOOKUP(CONCATENATE($A215,N$1),'Session 8.2.4 PID and Services'!$B$2:$C$1284,2,FALSE)</f>
        <v>#N/A</v>
      </c>
      <c r="O215" s="36" t="e">
        <f>VLOOKUP(CONCATENATE($A215,O$1),'Session 8.2.4 PID and Services'!$B$2:$C$1284,2,FALSE)</f>
        <v>#N/A</v>
      </c>
      <c r="P215" s="36" t="e">
        <f>VLOOKUP(CONCATENATE($A215,P$1),'Session 8.2.4 PID and Services'!$B$2:$C$1284,2,FALSE)</f>
        <v>#N/A</v>
      </c>
      <c r="Q215" s="36" t="e">
        <f>VLOOKUP(CONCATENATE($A215,Q$1),'Session 8.2.4 PID and Services'!$B$2:$C$1284,2,FALSE)</f>
        <v>#N/A</v>
      </c>
      <c r="R215" s="36" t="e">
        <f>VLOOKUP(CONCATENATE($A215,R$1),'Session 8.2.4 PID and Services'!$B$2:$C$1284,2,FALSE)</f>
        <v>#N/A</v>
      </c>
      <c r="S215" s="36" t="e">
        <f>VLOOKUP(CONCATENATE($A215,S$1),'Session 8.2.4 PID and Services'!$B$2:$C$1284,2,FALSE)</f>
        <v>#N/A</v>
      </c>
      <c r="T215" s="36" t="e">
        <f>VLOOKUP(CONCATENATE($A215,T$1),'Session 8.2.4 PID and Services'!$B$2:$C$1284,2,FALSE)</f>
        <v>#N/A</v>
      </c>
      <c r="U215" s="36" t="e">
        <f>VLOOKUP(CONCATENATE($A215,U$1),'Session 8.2.4 PID and Services'!$B$2:$C$1284,2,FALSE)</f>
        <v>#N/A</v>
      </c>
    </row>
    <row r="216" spans="1:21" x14ac:dyDescent="0.25">
      <c r="A216" s="36">
        <v>1793966</v>
      </c>
      <c r="B216" s="36" t="str">
        <f>VLOOKUP(CONCATENATE($A216,B$1),'Session 8.2.4 PID and Services'!$B$2:$C$1284,2,FALSE)</f>
        <v>Ventilator</v>
      </c>
      <c r="C216" s="36" t="e">
        <f>VLOOKUP(CONCATENATE($A216,C$1),'Session 8.2.4 PID and Services'!$B$2:$C$1284,2,FALSE)</f>
        <v>#N/A</v>
      </c>
      <c r="D216" s="36" t="e">
        <f>VLOOKUP(CONCATENATE($A216,D$1),'Session 8.2.4 PID and Services'!$B$2:$C$1284,2,FALSE)</f>
        <v>#N/A</v>
      </c>
      <c r="E216" s="36" t="e">
        <f>VLOOKUP(CONCATENATE($A216,E$1),'Session 8.2.4 PID and Services'!$B$2:$C$1284,2,FALSE)</f>
        <v>#N/A</v>
      </c>
      <c r="F216" s="36" t="e">
        <f>VLOOKUP(CONCATENATE($A216,F$1),'Session 8.2.4 PID and Services'!$B$2:$C$1284,2,FALSE)</f>
        <v>#N/A</v>
      </c>
      <c r="G216" s="36" t="e">
        <f>VLOOKUP(CONCATENATE($A216,G$1),'Session 8.2.4 PID and Services'!$B$2:$C$1284,2,FALSE)</f>
        <v>#N/A</v>
      </c>
      <c r="H216" s="36" t="e">
        <f>VLOOKUP(CONCATENATE($A216,H$1),'Session 8.2.4 PID and Services'!$B$2:$C$1284,2,FALSE)</f>
        <v>#N/A</v>
      </c>
      <c r="I216" s="36" t="e">
        <f>VLOOKUP(CONCATENATE($A216,I$1),'Session 8.2.4 PID and Services'!$B$2:$C$1284,2,FALSE)</f>
        <v>#N/A</v>
      </c>
      <c r="J216" s="36" t="e">
        <f>VLOOKUP(CONCATENATE($A216,J$1),'Session 8.2.4 PID and Services'!$B$2:$C$1284,2,FALSE)</f>
        <v>#N/A</v>
      </c>
      <c r="K216" s="36" t="e">
        <f>VLOOKUP(CONCATENATE($A216,K$1),'Session 8.2.4 PID and Services'!$B$2:$C$1284,2,FALSE)</f>
        <v>#N/A</v>
      </c>
      <c r="L216" s="36" t="e">
        <f>VLOOKUP(CONCATENATE($A216,L$1),'Session 8.2.4 PID and Services'!$B$2:$C$1284,2,FALSE)</f>
        <v>#N/A</v>
      </c>
      <c r="M216" s="36" t="str">
        <f>VLOOKUP(CONCATENATE($A216,M$1),'Session 8.2.4 PID and Services'!$B$2:$C$1284,2,FALSE)</f>
        <v>Dexamethasone</v>
      </c>
      <c r="N216" s="36" t="e">
        <f>VLOOKUP(CONCATENATE($A216,N$1),'Session 8.2.4 PID and Services'!$B$2:$C$1284,2,FALSE)</f>
        <v>#N/A</v>
      </c>
      <c r="O216" s="36" t="e">
        <f>VLOOKUP(CONCATENATE($A216,O$1),'Session 8.2.4 PID and Services'!$B$2:$C$1284,2,FALSE)</f>
        <v>#N/A</v>
      </c>
      <c r="P216" s="36" t="e">
        <f>VLOOKUP(CONCATENATE($A216,P$1),'Session 8.2.4 PID and Services'!$B$2:$C$1284,2,FALSE)</f>
        <v>#N/A</v>
      </c>
      <c r="Q216" s="36" t="e">
        <f>VLOOKUP(CONCATENATE($A216,Q$1),'Session 8.2.4 PID and Services'!$B$2:$C$1284,2,FALSE)</f>
        <v>#N/A</v>
      </c>
      <c r="R216" s="36" t="e">
        <f>VLOOKUP(CONCATENATE($A216,R$1),'Session 8.2.4 PID and Services'!$B$2:$C$1284,2,FALSE)</f>
        <v>#N/A</v>
      </c>
      <c r="S216" s="36" t="e">
        <f>VLOOKUP(CONCATENATE($A216,S$1),'Session 8.2.4 PID and Services'!$B$2:$C$1284,2,FALSE)</f>
        <v>#N/A</v>
      </c>
      <c r="T216" s="36" t="e">
        <f>VLOOKUP(CONCATENATE($A216,T$1),'Session 8.2.4 PID and Services'!$B$2:$C$1284,2,FALSE)</f>
        <v>#N/A</v>
      </c>
      <c r="U216" s="36" t="e">
        <f>VLOOKUP(CONCATENATE($A216,U$1),'Session 8.2.4 PID and Services'!$B$2:$C$1284,2,FALSE)</f>
        <v>#N/A</v>
      </c>
    </row>
    <row r="217" spans="1:21" x14ac:dyDescent="0.25">
      <c r="A217" s="36">
        <v>1793991</v>
      </c>
      <c r="B217" s="36" t="e">
        <f>VLOOKUP(CONCATENATE($A217,B$1),'Session 8.2.4 PID and Services'!$B$2:$C$1284,2,FALSE)</f>
        <v>#N/A</v>
      </c>
      <c r="C217" s="36" t="e">
        <f>VLOOKUP(CONCATENATE($A217,C$1),'Session 8.2.4 PID and Services'!$B$2:$C$1284,2,FALSE)</f>
        <v>#N/A</v>
      </c>
      <c r="D217" s="36" t="e">
        <f>VLOOKUP(CONCATENATE($A217,D$1),'Session 8.2.4 PID and Services'!$B$2:$C$1284,2,FALSE)</f>
        <v>#N/A</v>
      </c>
      <c r="E217" s="36" t="str">
        <f>VLOOKUP(CONCATENATE($A217,E$1),'Session 8.2.4 PID and Services'!$B$2:$C$1284,2,FALSE)</f>
        <v>Vitamin D3</v>
      </c>
      <c r="F217" s="36" t="str">
        <f>VLOOKUP(CONCATENATE($A217,F$1),'Session 8.2.4 PID and Services'!$B$2:$C$1284,2,FALSE)</f>
        <v>Vitamin C</v>
      </c>
      <c r="G217" s="36" t="e">
        <f>VLOOKUP(CONCATENATE($A217,G$1),'Session 8.2.4 PID and Services'!$B$2:$C$1284,2,FALSE)</f>
        <v>#N/A</v>
      </c>
      <c r="H217" s="36" t="str">
        <f>VLOOKUP(CONCATENATE($A217,H$1),'Session 8.2.4 PID and Services'!$B$2:$C$1284,2,FALSE)</f>
        <v>Vitamin B</v>
      </c>
      <c r="I217" s="36" t="e">
        <f>VLOOKUP(CONCATENATE($A217,I$1),'Session 8.2.4 PID and Services'!$B$2:$C$1284,2,FALSE)</f>
        <v>#N/A</v>
      </c>
      <c r="J217" s="36" t="e">
        <f>VLOOKUP(CONCATENATE($A217,J$1),'Session 8.2.4 PID and Services'!$B$2:$C$1284,2,FALSE)</f>
        <v>#N/A</v>
      </c>
      <c r="K217" s="36" t="str">
        <f>VLOOKUP(CONCATENATE($A217,K$1),'Session 8.2.4 PID and Services'!$B$2:$C$1284,2,FALSE)</f>
        <v>MethylPrednisolone Sodium Succinate</v>
      </c>
      <c r="L217" s="36" t="str">
        <f>VLOOKUP(CONCATENATE($A217,L$1),'Session 8.2.4 PID and Services'!$B$2:$C$1284,2,FALSE)</f>
        <v>Remdesivir</v>
      </c>
      <c r="M217" s="36" t="e">
        <f>VLOOKUP(CONCATENATE($A217,M$1),'Session 8.2.4 PID and Services'!$B$2:$C$1284,2,FALSE)</f>
        <v>#N/A</v>
      </c>
      <c r="N217" s="36" t="e">
        <f>VLOOKUP(CONCATENATE($A217,N$1),'Session 8.2.4 PID and Services'!$B$2:$C$1284,2,FALSE)</f>
        <v>#N/A</v>
      </c>
      <c r="O217" s="36" t="e">
        <f>VLOOKUP(CONCATENATE($A217,O$1),'Session 8.2.4 PID and Services'!$B$2:$C$1284,2,FALSE)</f>
        <v>#N/A</v>
      </c>
      <c r="P217" s="36" t="e">
        <f>VLOOKUP(CONCATENATE($A217,P$1),'Session 8.2.4 PID and Services'!$B$2:$C$1284,2,FALSE)</f>
        <v>#N/A</v>
      </c>
      <c r="Q217" s="36" t="e">
        <f>VLOOKUP(CONCATENATE($A217,Q$1),'Session 8.2.4 PID and Services'!$B$2:$C$1284,2,FALSE)</f>
        <v>#N/A</v>
      </c>
      <c r="R217" s="36" t="e">
        <f>VLOOKUP(CONCATENATE($A217,R$1),'Session 8.2.4 PID and Services'!$B$2:$C$1284,2,FALSE)</f>
        <v>#N/A</v>
      </c>
      <c r="S217" s="36" t="e">
        <f>VLOOKUP(CONCATENATE($A217,S$1),'Session 8.2.4 PID and Services'!$B$2:$C$1284,2,FALSE)</f>
        <v>#N/A</v>
      </c>
      <c r="T217" s="36" t="e">
        <f>VLOOKUP(CONCATENATE($A217,T$1),'Session 8.2.4 PID and Services'!$B$2:$C$1284,2,FALSE)</f>
        <v>#N/A</v>
      </c>
      <c r="U217" s="36" t="e">
        <f>VLOOKUP(CONCATENATE($A217,U$1),'Session 8.2.4 PID and Services'!$B$2:$C$1284,2,FALSE)</f>
        <v>#N/A</v>
      </c>
    </row>
    <row r="218" spans="1:21" x14ac:dyDescent="0.25">
      <c r="A218" s="36">
        <v>1793998</v>
      </c>
      <c r="B218" s="36" t="e">
        <f>VLOOKUP(CONCATENATE($A218,B$1),'Session 8.2.4 PID and Services'!$B$2:$C$1284,2,FALSE)</f>
        <v>#N/A</v>
      </c>
      <c r="C218" s="36" t="e">
        <f>VLOOKUP(CONCATENATE($A218,C$1),'Session 8.2.4 PID and Services'!$B$2:$C$1284,2,FALSE)</f>
        <v>#N/A</v>
      </c>
      <c r="D218" s="36" t="e">
        <f>VLOOKUP(CONCATENATE($A218,D$1),'Session 8.2.4 PID and Services'!$B$2:$C$1284,2,FALSE)</f>
        <v>#N/A</v>
      </c>
      <c r="E218" s="36" t="str">
        <f>VLOOKUP(CONCATENATE($A218,E$1),'Session 8.2.4 PID and Services'!$B$2:$C$1284,2,FALSE)</f>
        <v>Vitamin D3</v>
      </c>
      <c r="F218" s="36" t="str">
        <f>VLOOKUP(CONCATENATE($A218,F$1),'Session 8.2.4 PID and Services'!$B$2:$C$1284,2,FALSE)</f>
        <v>Vitamin C</v>
      </c>
      <c r="G218" s="36" t="e">
        <f>VLOOKUP(CONCATENATE($A218,G$1),'Session 8.2.4 PID and Services'!$B$2:$C$1284,2,FALSE)</f>
        <v>#N/A</v>
      </c>
      <c r="H218" s="36" t="str">
        <f>VLOOKUP(CONCATENATE($A218,H$1),'Session 8.2.4 PID and Services'!$B$2:$C$1284,2,FALSE)</f>
        <v>Vitamin B</v>
      </c>
      <c r="I218" s="36" t="e">
        <f>VLOOKUP(CONCATENATE($A218,I$1),'Session 8.2.4 PID and Services'!$B$2:$C$1284,2,FALSE)</f>
        <v>#N/A</v>
      </c>
      <c r="J218" s="36" t="e">
        <f>VLOOKUP(CONCATENATE($A218,J$1),'Session 8.2.4 PID and Services'!$B$2:$C$1284,2,FALSE)</f>
        <v>#N/A</v>
      </c>
      <c r="K218" s="36" t="e">
        <f>VLOOKUP(CONCATENATE($A218,K$1),'Session 8.2.4 PID and Services'!$B$2:$C$1284,2,FALSE)</f>
        <v>#N/A</v>
      </c>
      <c r="L218" s="36" t="e">
        <f>VLOOKUP(CONCATENATE($A218,L$1),'Session 8.2.4 PID and Services'!$B$2:$C$1284,2,FALSE)</f>
        <v>#N/A</v>
      </c>
      <c r="M218" s="36" t="e">
        <f>VLOOKUP(CONCATENATE($A218,M$1),'Session 8.2.4 PID and Services'!$B$2:$C$1284,2,FALSE)</f>
        <v>#N/A</v>
      </c>
      <c r="N218" s="36" t="e">
        <f>VLOOKUP(CONCATENATE($A218,N$1),'Session 8.2.4 PID and Services'!$B$2:$C$1284,2,FALSE)</f>
        <v>#N/A</v>
      </c>
      <c r="O218" s="36" t="str">
        <f>VLOOKUP(CONCATENATE($A218,O$1),'Session 8.2.4 PID and Services'!$B$2:$C$1284,2,FALSE)</f>
        <v>Favipiravir</v>
      </c>
      <c r="P218" s="36" t="e">
        <f>VLOOKUP(CONCATENATE($A218,P$1),'Session 8.2.4 PID and Services'!$B$2:$C$1284,2,FALSE)</f>
        <v>#N/A</v>
      </c>
      <c r="Q218" s="36" t="e">
        <f>VLOOKUP(CONCATENATE($A218,Q$1),'Session 8.2.4 PID and Services'!$B$2:$C$1284,2,FALSE)</f>
        <v>#N/A</v>
      </c>
      <c r="R218" s="36" t="e">
        <f>VLOOKUP(CONCATENATE($A218,R$1),'Session 8.2.4 PID and Services'!$B$2:$C$1284,2,FALSE)</f>
        <v>#N/A</v>
      </c>
      <c r="S218" s="36" t="e">
        <f>VLOOKUP(CONCATENATE($A218,S$1),'Session 8.2.4 PID and Services'!$B$2:$C$1284,2,FALSE)</f>
        <v>#N/A</v>
      </c>
      <c r="T218" s="36" t="e">
        <f>VLOOKUP(CONCATENATE($A218,T$1),'Session 8.2.4 PID and Services'!$B$2:$C$1284,2,FALSE)</f>
        <v>#N/A</v>
      </c>
      <c r="U218" s="36" t="e">
        <f>VLOOKUP(CONCATENATE($A218,U$1),'Session 8.2.4 PID and Services'!$B$2:$C$1284,2,FALSE)</f>
        <v>#N/A</v>
      </c>
    </row>
    <row r="219" spans="1:21" x14ac:dyDescent="0.25">
      <c r="A219" s="36">
        <v>1794000</v>
      </c>
      <c r="B219" s="36" t="e">
        <f>VLOOKUP(CONCATENATE($A219,B$1),'Session 8.2.4 PID and Services'!$B$2:$C$1284,2,FALSE)</f>
        <v>#N/A</v>
      </c>
      <c r="C219" s="36" t="e">
        <f>VLOOKUP(CONCATENATE($A219,C$1),'Session 8.2.4 PID and Services'!$B$2:$C$1284,2,FALSE)</f>
        <v>#N/A</v>
      </c>
      <c r="D219" s="36" t="e">
        <f>VLOOKUP(CONCATENATE($A219,D$1),'Session 8.2.4 PID and Services'!$B$2:$C$1284,2,FALSE)</f>
        <v>#N/A</v>
      </c>
      <c r="E219" s="36" t="str">
        <f>VLOOKUP(CONCATENATE($A219,E$1),'Session 8.2.4 PID and Services'!$B$2:$C$1284,2,FALSE)</f>
        <v>Vitamin D3</v>
      </c>
      <c r="F219" s="36" t="str">
        <f>VLOOKUP(CONCATENATE($A219,F$1),'Session 8.2.4 PID and Services'!$B$2:$C$1284,2,FALSE)</f>
        <v>Vitamin C</v>
      </c>
      <c r="G219" s="36" t="e">
        <f>VLOOKUP(CONCATENATE($A219,G$1),'Session 8.2.4 PID and Services'!$B$2:$C$1284,2,FALSE)</f>
        <v>#N/A</v>
      </c>
      <c r="H219" s="36" t="str">
        <f>VLOOKUP(CONCATENATE($A219,H$1),'Session 8.2.4 PID and Services'!$B$2:$C$1284,2,FALSE)</f>
        <v>Vitamin B</v>
      </c>
      <c r="I219" s="36" t="e">
        <f>VLOOKUP(CONCATENATE($A219,I$1),'Session 8.2.4 PID and Services'!$B$2:$C$1284,2,FALSE)</f>
        <v>#N/A</v>
      </c>
      <c r="J219" s="36" t="e">
        <f>VLOOKUP(CONCATENATE($A219,J$1),'Session 8.2.4 PID and Services'!$B$2:$C$1284,2,FALSE)</f>
        <v>#N/A</v>
      </c>
      <c r="K219" s="36" t="e">
        <f>VLOOKUP(CONCATENATE($A219,K$1),'Session 8.2.4 PID and Services'!$B$2:$C$1284,2,FALSE)</f>
        <v>#N/A</v>
      </c>
      <c r="L219" s="36" t="e">
        <f>VLOOKUP(CONCATENATE($A219,L$1),'Session 8.2.4 PID and Services'!$B$2:$C$1284,2,FALSE)</f>
        <v>#N/A</v>
      </c>
      <c r="M219" s="36" t="e">
        <f>VLOOKUP(CONCATENATE($A219,M$1),'Session 8.2.4 PID and Services'!$B$2:$C$1284,2,FALSE)</f>
        <v>#N/A</v>
      </c>
      <c r="N219" s="36" t="e">
        <f>VLOOKUP(CONCATENATE($A219,N$1),'Session 8.2.4 PID and Services'!$B$2:$C$1284,2,FALSE)</f>
        <v>#N/A</v>
      </c>
      <c r="O219" s="36" t="str">
        <f>VLOOKUP(CONCATENATE($A219,O$1),'Session 8.2.4 PID and Services'!$B$2:$C$1284,2,FALSE)</f>
        <v>Favipiravir</v>
      </c>
      <c r="P219" s="36" t="e">
        <f>VLOOKUP(CONCATENATE($A219,P$1),'Session 8.2.4 PID and Services'!$B$2:$C$1284,2,FALSE)</f>
        <v>#N/A</v>
      </c>
      <c r="Q219" s="36" t="e">
        <f>VLOOKUP(CONCATENATE($A219,Q$1),'Session 8.2.4 PID and Services'!$B$2:$C$1284,2,FALSE)</f>
        <v>#N/A</v>
      </c>
      <c r="R219" s="36" t="e">
        <f>VLOOKUP(CONCATENATE($A219,R$1),'Session 8.2.4 PID and Services'!$B$2:$C$1284,2,FALSE)</f>
        <v>#N/A</v>
      </c>
      <c r="S219" s="36" t="e">
        <f>VLOOKUP(CONCATENATE($A219,S$1),'Session 8.2.4 PID and Services'!$B$2:$C$1284,2,FALSE)</f>
        <v>#N/A</v>
      </c>
      <c r="T219" s="36" t="e">
        <f>VLOOKUP(CONCATENATE($A219,T$1),'Session 8.2.4 PID and Services'!$B$2:$C$1284,2,FALSE)</f>
        <v>#N/A</v>
      </c>
      <c r="U219" s="36" t="e">
        <f>VLOOKUP(CONCATENATE($A219,U$1),'Session 8.2.4 PID and Services'!$B$2:$C$1284,2,FALSE)</f>
        <v>#N/A</v>
      </c>
    </row>
    <row r="220" spans="1:21" x14ac:dyDescent="0.25">
      <c r="A220" s="36">
        <v>1794051</v>
      </c>
      <c r="B220" s="36" t="e">
        <f>VLOOKUP(CONCATENATE($A220,B$1),'Session 8.2.4 PID and Services'!$B$2:$C$1284,2,FALSE)</f>
        <v>#N/A</v>
      </c>
      <c r="C220" s="36" t="e">
        <f>VLOOKUP(CONCATENATE($A220,C$1),'Session 8.2.4 PID and Services'!$B$2:$C$1284,2,FALSE)</f>
        <v>#N/A</v>
      </c>
      <c r="D220" s="36" t="e">
        <f>VLOOKUP(CONCATENATE($A220,D$1),'Session 8.2.4 PID and Services'!$B$2:$C$1284,2,FALSE)</f>
        <v>#N/A</v>
      </c>
      <c r="E220" s="36" t="str">
        <f>VLOOKUP(CONCATENATE($A220,E$1),'Session 8.2.4 PID and Services'!$B$2:$C$1284,2,FALSE)</f>
        <v>Vitamin D3</v>
      </c>
      <c r="F220" s="36" t="e">
        <f>VLOOKUP(CONCATENATE($A220,F$1),'Session 8.2.4 PID and Services'!$B$2:$C$1284,2,FALSE)</f>
        <v>#N/A</v>
      </c>
      <c r="G220" s="36" t="e">
        <f>VLOOKUP(CONCATENATE($A220,G$1),'Session 8.2.4 PID and Services'!$B$2:$C$1284,2,FALSE)</f>
        <v>#N/A</v>
      </c>
      <c r="H220" s="36" t="e">
        <f>VLOOKUP(CONCATENATE($A220,H$1),'Session 8.2.4 PID and Services'!$B$2:$C$1284,2,FALSE)</f>
        <v>#N/A</v>
      </c>
      <c r="I220" s="36" t="str">
        <f>VLOOKUP(CONCATENATE($A220,I$1),'Session 8.2.4 PID and Services'!$B$2:$C$1284,2,FALSE)</f>
        <v>High Flow Nasal Catheter</v>
      </c>
      <c r="J220" s="36" t="e">
        <f>VLOOKUP(CONCATENATE($A220,J$1),'Session 8.2.4 PID and Services'!$B$2:$C$1284,2,FALSE)</f>
        <v>#N/A</v>
      </c>
      <c r="K220" s="36" t="str">
        <f>VLOOKUP(CONCATENATE($A220,K$1),'Session 8.2.4 PID and Services'!$B$2:$C$1284,2,FALSE)</f>
        <v>MethylPrednisolone Sodium Succinate</v>
      </c>
      <c r="L220" s="36" t="str">
        <f>VLOOKUP(CONCATENATE($A220,L$1),'Session 8.2.4 PID and Services'!$B$2:$C$1284,2,FALSE)</f>
        <v>Remdesivir</v>
      </c>
      <c r="M220" s="36" t="e">
        <f>VLOOKUP(CONCATENATE($A220,M$1),'Session 8.2.4 PID and Services'!$B$2:$C$1284,2,FALSE)</f>
        <v>#N/A</v>
      </c>
      <c r="N220" s="36" t="e">
        <f>VLOOKUP(CONCATENATE($A220,N$1),'Session 8.2.4 PID and Services'!$B$2:$C$1284,2,FALSE)</f>
        <v>#N/A</v>
      </c>
      <c r="O220" s="36" t="e">
        <f>VLOOKUP(CONCATENATE($A220,O$1),'Session 8.2.4 PID and Services'!$B$2:$C$1284,2,FALSE)</f>
        <v>#N/A</v>
      </c>
      <c r="P220" s="36" t="e">
        <f>VLOOKUP(CONCATENATE($A220,P$1),'Session 8.2.4 PID and Services'!$B$2:$C$1284,2,FALSE)</f>
        <v>#N/A</v>
      </c>
      <c r="Q220" s="36" t="e">
        <f>VLOOKUP(CONCATENATE($A220,Q$1),'Session 8.2.4 PID and Services'!$B$2:$C$1284,2,FALSE)</f>
        <v>#N/A</v>
      </c>
      <c r="R220" s="36" t="e">
        <f>VLOOKUP(CONCATENATE($A220,R$1),'Session 8.2.4 PID and Services'!$B$2:$C$1284,2,FALSE)</f>
        <v>#N/A</v>
      </c>
      <c r="S220" s="36" t="e">
        <f>VLOOKUP(CONCATENATE($A220,S$1),'Session 8.2.4 PID and Services'!$B$2:$C$1284,2,FALSE)</f>
        <v>#N/A</v>
      </c>
      <c r="T220" s="36" t="e">
        <f>VLOOKUP(CONCATENATE($A220,T$1),'Session 8.2.4 PID and Services'!$B$2:$C$1284,2,FALSE)</f>
        <v>#N/A</v>
      </c>
      <c r="U220" s="36" t="e">
        <f>VLOOKUP(CONCATENATE($A220,U$1),'Session 8.2.4 PID and Services'!$B$2:$C$1284,2,FALSE)</f>
        <v>#N/A</v>
      </c>
    </row>
    <row r="221" spans="1:21" x14ac:dyDescent="0.25">
      <c r="A221" s="36">
        <v>1794082</v>
      </c>
      <c r="B221" s="36" t="e">
        <f>VLOOKUP(CONCATENATE($A221,B$1),'Session 8.2.4 PID and Services'!$B$2:$C$1284,2,FALSE)</f>
        <v>#N/A</v>
      </c>
      <c r="C221" s="36" t="e">
        <f>VLOOKUP(CONCATENATE($A221,C$1),'Session 8.2.4 PID and Services'!$B$2:$C$1284,2,FALSE)</f>
        <v>#N/A</v>
      </c>
      <c r="D221" s="36" t="e">
        <f>VLOOKUP(CONCATENATE($A221,D$1),'Session 8.2.4 PID and Services'!$B$2:$C$1284,2,FALSE)</f>
        <v>#N/A</v>
      </c>
      <c r="E221" s="36" t="str">
        <f>VLOOKUP(CONCATENATE($A221,E$1),'Session 8.2.4 PID and Services'!$B$2:$C$1284,2,FALSE)</f>
        <v>Vitamin D3</v>
      </c>
      <c r="F221" s="36" t="str">
        <f>VLOOKUP(CONCATENATE($A221,F$1),'Session 8.2.4 PID and Services'!$B$2:$C$1284,2,FALSE)</f>
        <v>Vitamin C</v>
      </c>
      <c r="G221" s="36" t="e">
        <f>VLOOKUP(CONCATENATE($A221,G$1),'Session 8.2.4 PID and Services'!$B$2:$C$1284,2,FALSE)</f>
        <v>#N/A</v>
      </c>
      <c r="H221" s="36" t="str">
        <f>VLOOKUP(CONCATENATE($A221,H$1),'Session 8.2.4 PID and Services'!$B$2:$C$1284,2,FALSE)</f>
        <v>Vitamin B</v>
      </c>
      <c r="I221" s="36" t="e">
        <f>VLOOKUP(CONCATENATE($A221,I$1),'Session 8.2.4 PID and Services'!$B$2:$C$1284,2,FALSE)</f>
        <v>#N/A</v>
      </c>
      <c r="J221" s="36" t="e">
        <f>VLOOKUP(CONCATENATE($A221,J$1),'Session 8.2.4 PID and Services'!$B$2:$C$1284,2,FALSE)</f>
        <v>#N/A</v>
      </c>
      <c r="K221" s="36" t="str">
        <f>VLOOKUP(CONCATENATE($A221,K$1),'Session 8.2.4 PID and Services'!$B$2:$C$1284,2,FALSE)</f>
        <v>MethylPrednisolone Sodium Succinate</v>
      </c>
      <c r="L221" s="36" t="str">
        <f>VLOOKUP(CONCATENATE($A221,L$1),'Session 8.2.4 PID and Services'!$B$2:$C$1284,2,FALSE)</f>
        <v>Remdesivir</v>
      </c>
      <c r="M221" s="36" t="e">
        <f>VLOOKUP(CONCATENATE($A221,M$1),'Session 8.2.4 PID and Services'!$B$2:$C$1284,2,FALSE)</f>
        <v>#N/A</v>
      </c>
      <c r="N221" s="36" t="str">
        <f>VLOOKUP(CONCATENATE($A221,N$1),'Session 8.2.4 PID and Services'!$B$2:$C$1284,2,FALSE)</f>
        <v>Methylprednisolone Acetate</v>
      </c>
      <c r="O221" s="36" t="str">
        <f>VLOOKUP(CONCATENATE($A221,O$1),'Session 8.2.4 PID and Services'!$B$2:$C$1284,2,FALSE)</f>
        <v>Favipiravir</v>
      </c>
      <c r="P221" s="36" t="e">
        <f>VLOOKUP(CONCATENATE($A221,P$1),'Session 8.2.4 PID and Services'!$B$2:$C$1284,2,FALSE)</f>
        <v>#N/A</v>
      </c>
      <c r="Q221" s="36" t="str">
        <f>VLOOKUP(CONCATENATE($A221,Q$1),'Session 8.2.4 PID and Services'!$B$2:$C$1284,2,FALSE)</f>
        <v>Ivermectin</v>
      </c>
      <c r="R221" s="36" t="e">
        <f>VLOOKUP(CONCATENATE($A221,R$1),'Session 8.2.4 PID and Services'!$B$2:$C$1284,2,FALSE)</f>
        <v>#N/A</v>
      </c>
      <c r="S221" s="36" t="e">
        <f>VLOOKUP(CONCATENATE($A221,S$1),'Session 8.2.4 PID and Services'!$B$2:$C$1284,2,FALSE)</f>
        <v>#N/A</v>
      </c>
      <c r="T221" s="36" t="e">
        <f>VLOOKUP(CONCATENATE($A221,T$1),'Session 8.2.4 PID and Services'!$B$2:$C$1284,2,FALSE)</f>
        <v>#N/A</v>
      </c>
      <c r="U221" s="36" t="e">
        <f>VLOOKUP(CONCATENATE($A221,U$1),'Session 8.2.4 PID and Services'!$B$2:$C$1284,2,FALSE)</f>
        <v>#N/A</v>
      </c>
    </row>
    <row r="222" spans="1:21" x14ac:dyDescent="0.25">
      <c r="A222" s="36">
        <v>1794547</v>
      </c>
      <c r="B222" s="36" t="str">
        <f>VLOOKUP(CONCATENATE($A222,B$1),'Session 8.2.4 PID and Services'!$B$2:$C$1284,2,FALSE)</f>
        <v>Ventilator</v>
      </c>
      <c r="C222" s="36" t="e">
        <f>VLOOKUP(CONCATENATE($A222,C$1),'Session 8.2.4 PID and Services'!$B$2:$C$1284,2,FALSE)</f>
        <v>#N/A</v>
      </c>
      <c r="D222" s="36" t="str">
        <f>VLOOKUP(CONCATENATE($A222,D$1),'Session 8.2.4 PID and Services'!$B$2:$C$1284,2,FALSE)</f>
        <v>Dialysis</v>
      </c>
      <c r="E222" s="36" t="e">
        <f>VLOOKUP(CONCATENATE($A222,E$1),'Session 8.2.4 PID and Services'!$B$2:$C$1284,2,FALSE)</f>
        <v>#N/A</v>
      </c>
      <c r="F222" s="36" t="e">
        <f>VLOOKUP(CONCATENATE($A222,F$1),'Session 8.2.4 PID and Services'!$B$2:$C$1284,2,FALSE)</f>
        <v>#N/A</v>
      </c>
      <c r="G222" s="36" t="str">
        <f>VLOOKUP(CONCATENATE($A222,G$1),'Session 8.2.4 PID and Services'!$B$2:$C$1284,2,FALSE)</f>
        <v>Ulinastatin</v>
      </c>
      <c r="H222" s="36" t="e">
        <f>VLOOKUP(CONCATENATE($A222,H$1),'Session 8.2.4 PID and Services'!$B$2:$C$1284,2,FALSE)</f>
        <v>#N/A</v>
      </c>
      <c r="I222" s="36" t="e">
        <f>VLOOKUP(CONCATENATE($A222,I$1),'Session 8.2.4 PID and Services'!$B$2:$C$1284,2,FALSE)</f>
        <v>#N/A</v>
      </c>
      <c r="J222" s="36" t="e">
        <f>VLOOKUP(CONCATENATE($A222,J$1),'Session 8.2.4 PID and Services'!$B$2:$C$1284,2,FALSE)</f>
        <v>#N/A</v>
      </c>
      <c r="K222" s="36" t="str">
        <f>VLOOKUP(CONCATENATE($A222,K$1),'Session 8.2.4 PID and Services'!$B$2:$C$1284,2,FALSE)</f>
        <v>MethylPrednisolone Sodium Succinate</v>
      </c>
      <c r="L222" s="36" t="str">
        <f>VLOOKUP(CONCATENATE($A222,L$1),'Session 8.2.4 PID and Services'!$B$2:$C$1284,2,FALSE)</f>
        <v>Remdesivir</v>
      </c>
      <c r="M222" s="36" t="e">
        <f>VLOOKUP(CONCATENATE($A222,M$1),'Session 8.2.4 PID and Services'!$B$2:$C$1284,2,FALSE)</f>
        <v>#N/A</v>
      </c>
      <c r="N222" s="36" t="e">
        <f>VLOOKUP(CONCATENATE($A222,N$1),'Session 8.2.4 PID and Services'!$B$2:$C$1284,2,FALSE)</f>
        <v>#N/A</v>
      </c>
      <c r="O222" s="36" t="e">
        <f>VLOOKUP(CONCATENATE($A222,O$1),'Session 8.2.4 PID and Services'!$B$2:$C$1284,2,FALSE)</f>
        <v>#N/A</v>
      </c>
      <c r="P222" s="36" t="e">
        <f>VLOOKUP(CONCATENATE($A222,P$1),'Session 8.2.4 PID and Services'!$B$2:$C$1284,2,FALSE)</f>
        <v>#N/A</v>
      </c>
      <c r="Q222" s="36" t="e">
        <f>VLOOKUP(CONCATENATE($A222,Q$1),'Session 8.2.4 PID and Services'!$B$2:$C$1284,2,FALSE)</f>
        <v>#N/A</v>
      </c>
      <c r="R222" s="36" t="e">
        <f>VLOOKUP(CONCATENATE($A222,R$1),'Session 8.2.4 PID and Services'!$B$2:$C$1284,2,FALSE)</f>
        <v>#N/A</v>
      </c>
      <c r="S222" s="36" t="str">
        <f>VLOOKUP(CONCATENATE($A222,S$1),'Session 8.2.4 PID and Services'!$B$2:$C$1284,2,FALSE)</f>
        <v>Cytosorb</v>
      </c>
      <c r="T222" s="36" t="e">
        <f>VLOOKUP(CONCATENATE($A222,T$1),'Session 8.2.4 PID and Services'!$B$2:$C$1284,2,FALSE)</f>
        <v>#N/A</v>
      </c>
      <c r="U222" s="36" t="e">
        <f>VLOOKUP(CONCATENATE($A222,U$1),'Session 8.2.4 PID and Services'!$B$2:$C$1284,2,FALSE)</f>
        <v>#N/A</v>
      </c>
    </row>
    <row r="223" spans="1:21" x14ac:dyDescent="0.25">
      <c r="A223" s="36">
        <v>1794818</v>
      </c>
      <c r="B223" s="36" t="e">
        <f>VLOOKUP(CONCATENATE($A223,B$1),'Session 8.2.4 PID and Services'!$B$2:$C$1284,2,FALSE)</f>
        <v>#N/A</v>
      </c>
      <c r="C223" s="36" t="e">
        <f>VLOOKUP(CONCATENATE($A223,C$1),'Session 8.2.4 PID and Services'!$B$2:$C$1284,2,FALSE)</f>
        <v>#N/A</v>
      </c>
      <c r="D223" s="36" t="e">
        <f>VLOOKUP(CONCATENATE($A223,D$1),'Session 8.2.4 PID and Services'!$B$2:$C$1284,2,FALSE)</f>
        <v>#N/A</v>
      </c>
      <c r="E223" s="36" t="str">
        <f>VLOOKUP(CONCATENATE($A223,E$1),'Session 8.2.4 PID and Services'!$B$2:$C$1284,2,FALSE)</f>
        <v>Vitamin D3</v>
      </c>
      <c r="F223" s="36" t="str">
        <f>VLOOKUP(CONCATENATE($A223,F$1),'Session 8.2.4 PID and Services'!$B$2:$C$1284,2,FALSE)</f>
        <v>Vitamin C</v>
      </c>
      <c r="G223" s="36" t="e">
        <f>VLOOKUP(CONCATENATE($A223,G$1),'Session 8.2.4 PID and Services'!$B$2:$C$1284,2,FALSE)</f>
        <v>#N/A</v>
      </c>
      <c r="H223" s="36" t="str">
        <f>VLOOKUP(CONCATENATE($A223,H$1),'Session 8.2.4 PID and Services'!$B$2:$C$1284,2,FALSE)</f>
        <v>Vitamin B</v>
      </c>
      <c r="I223" s="36" t="e">
        <f>VLOOKUP(CONCATENATE($A223,I$1),'Session 8.2.4 PID and Services'!$B$2:$C$1284,2,FALSE)</f>
        <v>#N/A</v>
      </c>
      <c r="J223" s="36" t="str">
        <f>VLOOKUP(CONCATENATE($A223,J$1),'Session 8.2.4 PID and Services'!$B$2:$C$1284,2,FALSE)</f>
        <v>Tocilizumab</v>
      </c>
      <c r="K223" s="36" t="str">
        <f>VLOOKUP(CONCATENATE($A223,K$1),'Session 8.2.4 PID and Services'!$B$2:$C$1284,2,FALSE)</f>
        <v>MethylPrednisolone Sodium Succinate</v>
      </c>
      <c r="L223" s="36" t="str">
        <f>VLOOKUP(CONCATENATE($A223,L$1),'Session 8.2.4 PID and Services'!$B$2:$C$1284,2,FALSE)</f>
        <v>Remdesivir</v>
      </c>
      <c r="M223" s="36" t="e">
        <f>VLOOKUP(CONCATENATE($A223,M$1),'Session 8.2.4 PID and Services'!$B$2:$C$1284,2,FALSE)</f>
        <v>#N/A</v>
      </c>
      <c r="N223" s="36" t="e">
        <f>VLOOKUP(CONCATENATE($A223,N$1),'Session 8.2.4 PID and Services'!$B$2:$C$1284,2,FALSE)</f>
        <v>#N/A</v>
      </c>
      <c r="O223" s="36" t="e">
        <f>VLOOKUP(CONCATENATE($A223,O$1),'Session 8.2.4 PID and Services'!$B$2:$C$1284,2,FALSE)</f>
        <v>#N/A</v>
      </c>
      <c r="P223" s="36" t="e">
        <f>VLOOKUP(CONCATENATE($A223,P$1),'Session 8.2.4 PID and Services'!$B$2:$C$1284,2,FALSE)</f>
        <v>#N/A</v>
      </c>
      <c r="Q223" s="36" t="e">
        <f>VLOOKUP(CONCATENATE($A223,Q$1),'Session 8.2.4 PID and Services'!$B$2:$C$1284,2,FALSE)</f>
        <v>#N/A</v>
      </c>
      <c r="R223" s="36" t="e">
        <f>VLOOKUP(CONCATENATE($A223,R$1),'Session 8.2.4 PID and Services'!$B$2:$C$1284,2,FALSE)</f>
        <v>#N/A</v>
      </c>
      <c r="S223" s="36" t="e">
        <f>VLOOKUP(CONCATENATE($A223,S$1),'Session 8.2.4 PID and Services'!$B$2:$C$1284,2,FALSE)</f>
        <v>#N/A</v>
      </c>
      <c r="T223" s="36" t="e">
        <f>VLOOKUP(CONCATENATE($A223,T$1),'Session 8.2.4 PID and Services'!$B$2:$C$1284,2,FALSE)</f>
        <v>#N/A</v>
      </c>
      <c r="U223" s="36" t="e">
        <f>VLOOKUP(CONCATENATE($A223,U$1),'Session 8.2.4 PID and Services'!$B$2:$C$1284,2,FALSE)</f>
        <v>#N/A</v>
      </c>
    </row>
    <row r="224" spans="1:21" x14ac:dyDescent="0.25">
      <c r="A224" s="36">
        <v>1794868</v>
      </c>
      <c r="B224" s="36" t="e">
        <f>VLOOKUP(CONCATENATE($A224,B$1),'Session 8.2.4 PID and Services'!$B$2:$C$1284,2,FALSE)</f>
        <v>#N/A</v>
      </c>
      <c r="C224" s="36" t="e">
        <f>VLOOKUP(CONCATENATE($A224,C$1),'Session 8.2.4 PID and Services'!$B$2:$C$1284,2,FALSE)</f>
        <v>#N/A</v>
      </c>
      <c r="D224" s="36" t="e">
        <f>VLOOKUP(CONCATENATE($A224,D$1),'Session 8.2.4 PID and Services'!$B$2:$C$1284,2,FALSE)</f>
        <v>#N/A</v>
      </c>
      <c r="E224" s="36" t="str">
        <f>VLOOKUP(CONCATENATE($A224,E$1),'Session 8.2.4 PID and Services'!$B$2:$C$1284,2,FALSE)</f>
        <v>Vitamin D3</v>
      </c>
      <c r="F224" s="36" t="str">
        <f>VLOOKUP(CONCATENATE($A224,F$1),'Session 8.2.4 PID and Services'!$B$2:$C$1284,2,FALSE)</f>
        <v>Vitamin C</v>
      </c>
      <c r="G224" s="36" t="e">
        <f>VLOOKUP(CONCATENATE($A224,G$1),'Session 8.2.4 PID and Services'!$B$2:$C$1284,2,FALSE)</f>
        <v>#N/A</v>
      </c>
      <c r="H224" s="36" t="str">
        <f>VLOOKUP(CONCATENATE($A224,H$1),'Session 8.2.4 PID and Services'!$B$2:$C$1284,2,FALSE)</f>
        <v>Vitamin B</v>
      </c>
      <c r="I224" s="36" t="e">
        <f>VLOOKUP(CONCATENATE($A224,I$1),'Session 8.2.4 PID and Services'!$B$2:$C$1284,2,FALSE)</f>
        <v>#N/A</v>
      </c>
      <c r="J224" s="36" t="e">
        <f>VLOOKUP(CONCATENATE($A224,J$1),'Session 8.2.4 PID and Services'!$B$2:$C$1284,2,FALSE)</f>
        <v>#N/A</v>
      </c>
      <c r="K224" s="36" t="str">
        <f>VLOOKUP(CONCATENATE($A224,K$1),'Session 8.2.4 PID and Services'!$B$2:$C$1284,2,FALSE)</f>
        <v>MethylPrednisolone Sodium Succinate</v>
      </c>
      <c r="L224" s="36" t="str">
        <f>VLOOKUP(CONCATENATE($A224,L$1),'Session 8.2.4 PID and Services'!$B$2:$C$1284,2,FALSE)</f>
        <v>Remdesivir</v>
      </c>
      <c r="M224" s="36" t="e">
        <f>VLOOKUP(CONCATENATE($A224,M$1),'Session 8.2.4 PID and Services'!$B$2:$C$1284,2,FALSE)</f>
        <v>#N/A</v>
      </c>
      <c r="N224" s="36" t="str">
        <f>VLOOKUP(CONCATENATE($A224,N$1),'Session 8.2.4 PID and Services'!$B$2:$C$1284,2,FALSE)</f>
        <v>Methylprednisolone Acetate</v>
      </c>
      <c r="O224" s="36" t="e">
        <f>VLOOKUP(CONCATENATE($A224,O$1),'Session 8.2.4 PID and Services'!$B$2:$C$1284,2,FALSE)</f>
        <v>#N/A</v>
      </c>
      <c r="P224" s="36" t="e">
        <f>VLOOKUP(CONCATENATE($A224,P$1),'Session 8.2.4 PID and Services'!$B$2:$C$1284,2,FALSE)</f>
        <v>#N/A</v>
      </c>
      <c r="Q224" s="36" t="e">
        <f>VLOOKUP(CONCATENATE($A224,Q$1),'Session 8.2.4 PID and Services'!$B$2:$C$1284,2,FALSE)</f>
        <v>#N/A</v>
      </c>
      <c r="R224" s="36" t="e">
        <f>VLOOKUP(CONCATENATE($A224,R$1),'Session 8.2.4 PID and Services'!$B$2:$C$1284,2,FALSE)</f>
        <v>#N/A</v>
      </c>
      <c r="S224" s="36" t="e">
        <f>VLOOKUP(CONCATENATE($A224,S$1),'Session 8.2.4 PID and Services'!$B$2:$C$1284,2,FALSE)</f>
        <v>#N/A</v>
      </c>
      <c r="T224" s="36" t="e">
        <f>VLOOKUP(CONCATENATE($A224,T$1),'Session 8.2.4 PID and Services'!$B$2:$C$1284,2,FALSE)</f>
        <v>#N/A</v>
      </c>
      <c r="U224" s="36" t="e">
        <f>VLOOKUP(CONCATENATE($A224,U$1),'Session 8.2.4 PID and Services'!$B$2:$C$1284,2,FALSE)</f>
        <v>#N/A</v>
      </c>
    </row>
    <row r="225" spans="1:21" x14ac:dyDescent="0.25">
      <c r="A225" s="36">
        <v>1794887</v>
      </c>
      <c r="B225" s="36" t="e">
        <f>VLOOKUP(CONCATENATE($A225,B$1),'Session 8.2.4 PID and Services'!$B$2:$C$1284,2,FALSE)</f>
        <v>#N/A</v>
      </c>
      <c r="C225" s="36" t="e">
        <f>VLOOKUP(CONCATENATE($A225,C$1),'Session 8.2.4 PID and Services'!$B$2:$C$1284,2,FALSE)</f>
        <v>#N/A</v>
      </c>
      <c r="D225" s="36" t="e">
        <f>VLOOKUP(CONCATENATE($A225,D$1),'Session 8.2.4 PID and Services'!$B$2:$C$1284,2,FALSE)</f>
        <v>#N/A</v>
      </c>
      <c r="E225" s="36" t="e">
        <f>VLOOKUP(CONCATENATE($A225,E$1),'Session 8.2.4 PID and Services'!$B$2:$C$1284,2,FALSE)</f>
        <v>#N/A</v>
      </c>
      <c r="F225" s="36" t="str">
        <f>VLOOKUP(CONCATENATE($A225,F$1),'Session 8.2.4 PID and Services'!$B$2:$C$1284,2,FALSE)</f>
        <v>Vitamin C</v>
      </c>
      <c r="G225" s="36" t="e">
        <f>VLOOKUP(CONCATENATE($A225,G$1),'Session 8.2.4 PID and Services'!$B$2:$C$1284,2,FALSE)</f>
        <v>#N/A</v>
      </c>
      <c r="H225" s="36" t="str">
        <f>VLOOKUP(CONCATENATE($A225,H$1),'Session 8.2.4 PID and Services'!$B$2:$C$1284,2,FALSE)</f>
        <v>Vitamin B</v>
      </c>
      <c r="I225" s="36" t="str">
        <f>VLOOKUP(CONCATENATE($A225,I$1),'Session 8.2.4 PID and Services'!$B$2:$C$1284,2,FALSE)</f>
        <v>High Flow Nasal Catheter</v>
      </c>
      <c r="J225" s="36" t="str">
        <f>VLOOKUP(CONCATENATE($A225,J$1),'Session 8.2.4 PID and Services'!$B$2:$C$1284,2,FALSE)</f>
        <v>Tocilizumab</v>
      </c>
      <c r="K225" s="36" t="str">
        <f>VLOOKUP(CONCATENATE($A225,K$1),'Session 8.2.4 PID and Services'!$B$2:$C$1284,2,FALSE)</f>
        <v>MethylPrednisolone Sodium Succinate</v>
      </c>
      <c r="L225" s="36" t="str">
        <f>VLOOKUP(CONCATENATE($A225,L$1),'Session 8.2.4 PID and Services'!$B$2:$C$1284,2,FALSE)</f>
        <v>Remdesivir</v>
      </c>
      <c r="M225" s="36" t="e">
        <f>VLOOKUP(CONCATENATE($A225,M$1),'Session 8.2.4 PID and Services'!$B$2:$C$1284,2,FALSE)</f>
        <v>#N/A</v>
      </c>
      <c r="N225" s="36" t="e">
        <f>VLOOKUP(CONCATENATE($A225,N$1),'Session 8.2.4 PID and Services'!$B$2:$C$1284,2,FALSE)</f>
        <v>#N/A</v>
      </c>
      <c r="O225" s="36" t="e">
        <f>VLOOKUP(CONCATENATE($A225,O$1),'Session 8.2.4 PID and Services'!$B$2:$C$1284,2,FALSE)</f>
        <v>#N/A</v>
      </c>
      <c r="P225" s="36" t="str">
        <f>VLOOKUP(CONCATENATE($A225,P$1),'Session 8.2.4 PID and Services'!$B$2:$C$1284,2,FALSE)</f>
        <v>Plasma Therapy</v>
      </c>
      <c r="Q225" s="36" t="e">
        <f>VLOOKUP(CONCATENATE($A225,Q$1),'Session 8.2.4 PID and Services'!$B$2:$C$1284,2,FALSE)</f>
        <v>#N/A</v>
      </c>
      <c r="R225" s="36" t="e">
        <f>VLOOKUP(CONCATENATE($A225,R$1),'Session 8.2.4 PID and Services'!$B$2:$C$1284,2,FALSE)</f>
        <v>#N/A</v>
      </c>
      <c r="S225" s="36" t="e">
        <f>VLOOKUP(CONCATENATE($A225,S$1),'Session 8.2.4 PID and Services'!$B$2:$C$1284,2,FALSE)</f>
        <v>#N/A</v>
      </c>
      <c r="T225" s="36" t="e">
        <f>VLOOKUP(CONCATENATE($A225,T$1),'Session 8.2.4 PID and Services'!$B$2:$C$1284,2,FALSE)</f>
        <v>#N/A</v>
      </c>
      <c r="U225" s="36" t="e">
        <f>VLOOKUP(CONCATENATE($A225,U$1),'Session 8.2.4 PID and Services'!$B$2:$C$1284,2,FALSE)</f>
        <v>#N/A</v>
      </c>
    </row>
    <row r="226" spans="1:21" x14ac:dyDescent="0.25">
      <c r="A226" s="36">
        <v>1795223</v>
      </c>
      <c r="B226" s="36" t="e">
        <f>VLOOKUP(CONCATENATE($A226,B$1),'Session 8.2.4 PID and Services'!$B$2:$C$1284,2,FALSE)</f>
        <v>#N/A</v>
      </c>
      <c r="C226" s="36" t="e">
        <f>VLOOKUP(CONCATENATE($A226,C$1),'Session 8.2.4 PID and Services'!$B$2:$C$1284,2,FALSE)</f>
        <v>#N/A</v>
      </c>
      <c r="D226" s="36" t="e">
        <f>VLOOKUP(CONCATENATE($A226,D$1),'Session 8.2.4 PID and Services'!$B$2:$C$1284,2,FALSE)</f>
        <v>#N/A</v>
      </c>
      <c r="E226" s="36" t="str">
        <f>VLOOKUP(CONCATENATE($A226,E$1),'Session 8.2.4 PID and Services'!$B$2:$C$1284,2,FALSE)</f>
        <v>Vitamin D3</v>
      </c>
      <c r="F226" s="36" t="str">
        <f>VLOOKUP(CONCATENATE($A226,F$1),'Session 8.2.4 PID and Services'!$B$2:$C$1284,2,FALSE)</f>
        <v>Vitamin C</v>
      </c>
      <c r="G226" s="36" t="e">
        <f>VLOOKUP(CONCATENATE($A226,G$1),'Session 8.2.4 PID and Services'!$B$2:$C$1284,2,FALSE)</f>
        <v>#N/A</v>
      </c>
      <c r="H226" s="36" t="str">
        <f>VLOOKUP(CONCATENATE($A226,H$1),'Session 8.2.4 PID and Services'!$B$2:$C$1284,2,FALSE)</f>
        <v>Vitamin B</v>
      </c>
      <c r="I226" s="36" t="e">
        <f>VLOOKUP(CONCATENATE($A226,I$1),'Session 8.2.4 PID and Services'!$B$2:$C$1284,2,FALSE)</f>
        <v>#N/A</v>
      </c>
      <c r="J226" s="36" t="e">
        <f>VLOOKUP(CONCATENATE($A226,J$1),'Session 8.2.4 PID and Services'!$B$2:$C$1284,2,FALSE)</f>
        <v>#N/A</v>
      </c>
      <c r="K226" s="36" t="str">
        <f>VLOOKUP(CONCATENATE($A226,K$1),'Session 8.2.4 PID and Services'!$B$2:$C$1284,2,FALSE)</f>
        <v>MethylPrednisolone Sodium Succinate</v>
      </c>
      <c r="L226" s="36" t="str">
        <f>VLOOKUP(CONCATENATE($A226,L$1),'Session 8.2.4 PID and Services'!$B$2:$C$1284,2,FALSE)</f>
        <v>Remdesivir</v>
      </c>
      <c r="M226" s="36" t="e">
        <f>VLOOKUP(CONCATENATE($A226,M$1),'Session 8.2.4 PID and Services'!$B$2:$C$1284,2,FALSE)</f>
        <v>#N/A</v>
      </c>
      <c r="N226" s="36" t="e">
        <f>VLOOKUP(CONCATENATE($A226,N$1),'Session 8.2.4 PID and Services'!$B$2:$C$1284,2,FALSE)</f>
        <v>#N/A</v>
      </c>
      <c r="O226" s="36" t="e">
        <f>VLOOKUP(CONCATENATE($A226,O$1),'Session 8.2.4 PID and Services'!$B$2:$C$1284,2,FALSE)</f>
        <v>#N/A</v>
      </c>
      <c r="P226" s="36" t="e">
        <f>VLOOKUP(CONCATENATE($A226,P$1),'Session 8.2.4 PID and Services'!$B$2:$C$1284,2,FALSE)</f>
        <v>#N/A</v>
      </c>
      <c r="Q226" s="36" t="e">
        <f>VLOOKUP(CONCATENATE($A226,Q$1),'Session 8.2.4 PID and Services'!$B$2:$C$1284,2,FALSE)</f>
        <v>#N/A</v>
      </c>
      <c r="R226" s="36" t="e">
        <f>VLOOKUP(CONCATENATE($A226,R$1),'Session 8.2.4 PID and Services'!$B$2:$C$1284,2,FALSE)</f>
        <v>#N/A</v>
      </c>
      <c r="S226" s="36" t="e">
        <f>VLOOKUP(CONCATENATE($A226,S$1),'Session 8.2.4 PID and Services'!$B$2:$C$1284,2,FALSE)</f>
        <v>#N/A</v>
      </c>
      <c r="T226" s="36" t="e">
        <f>VLOOKUP(CONCATENATE($A226,T$1),'Session 8.2.4 PID and Services'!$B$2:$C$1284,2,FALSE)</f>
        <v>#N/A</v>
      </c>
      <c r="U226" s="36" t="e">
        <f>VLOOKUP(CONCATENATE($A226,U$1),'Session 8.2.4 PID and Services'!$B$2:$C$1284,2,FALSE)</f>
        <v>#N/A</v>
      </c>
    </row>
    <row r="227" spans="1:21" x14ac:dyDescent="0.25">
      <c r="A227" s="36">
        <v>1795357</v>
      </c>
      <c r="B227" s="36" t="str">
        <f>VLOOKUP(CONCATENATE($A227,B$1),'Session 8.2.4 PID and Services'!$B$2:$C$1284,2,FALSE)</f>
        <v>Ventilator</v>
      </c>
      <c r="C227" s="36" t="str">
        <f>VLOOKUP(CONCATENATE($A227,C$1),'Session 8.2.4 PID and Services'!$B$2:$C$1284,2,FALSE)</f>
        <v>ALBUMIN</v>
      </c>
      <c r="D227" s="36" t="str">
        <f>VLOOKUP(CONCATENATE($A227,D$1),'Session 8.2.4 PID and Services'!$B$2:$C$1284,2,FALSE)</f>
        <v>Dialysis</v>
      </c>
      <c r="E227" s="36" t="str">
        <f>VLOOKUP(CONCATENATE($A227,E$1),'Session 8.2.4 PID and Services'!$B$2:$C$1284,2,FALSE)</f>
        <v>Vitamin D3</v>
      </c>
      <c r="F227" s="36" t="e">
        <f>VLOOKUP(CONCATENATE($A227,F$1),'Session 8.2.4 PID and Services'!$B$2:$C$1284,2,FALSE)</f>
        <v>#N/A</v>
      </c>
      <c r="G227" s="36" t="e">
        <f>VLOOKUP(CONCATENATE($A227,G$1),'Session 8.2.4 PID and Services'!$B$2:$C$1284,2,FALSE)</f>
        <v>#N/A</v>
      </c>
      <c r="H227" s="36" t="e">
        <f>VLOOKUP(CONCATENATE($A227,H$1),'Session 8.2.4 PID and Services'!$B$2:$C$1284,2,FALSE)</f>
        <v>#N/A</v>
      </c>
      <c r="I227" s="36" t="e">
        <f>VLOOKUP(CONCATENATE($A227,I$1),'Session 8.2.4 PID and Services'!$B$2:$C$1284,2,FALSE)</f>
        <v>#N/A</v>
      </c>
      <c r="J227" s="36" t="e">
        <f>VLOOKUP(CONCATENATE($A227,J$1),'Session 8.2.4 PID and Services'!$B$2:$C$1284,2,FALSE)</f>
        <v>#N/A</v>
      </c>
      <c r="K227" s="36" t="str">
        <f>VLOOKUP(CONCATENATE($A227,K$1),'Session 8.2.4 PID and Services'!$B$2:$C$1284,2,FALSE)</f>
        <v>MethylPrednisolone Sodium Succinate</v>
      </c>
      <c r="L227" s="36" t="str">
        <f>VLOOKUP(CONCATENATE($A227,L$1),'Session 8.2.4 PID and Services'!$B$2:$C$1284,2,FALSE)</f>
        <v>Remdesivir</v>
      </c>
      <c r="M227" s="36" t="e">
        <f>VLOOKUP(CONCATENATE($A227,M$1),'Session 8.2.4 PID and Services'!$B$2:$C$1284,2,FALSE)</f>
        <v>#N/A</v>
      </c>
      <c r="N227" s="36" t="e">
        <f>VLOOKUP(CONCATENATE($A227,N$1),'Session 8.2.4 PID and Services'!$B$2:$C$1284,2,FALSE)</f>
        <v>#N/A</v>
      </c>
      <c r="O227" s="36" t="e">
        <f>VLOOKUP(CONCATENATE($A227,O$1),'Session 8.2.4 PID and Services'!$B$2:$C$1284,2,FALSE)</f>
        <v>#N/A</v>
      </c>
      <c r="P227" s="36" t="e">
        <f>VLOOKUP(CONCATENATE($A227,P$1),'Session 8.2.4 PID and Services'!$B$2:$C$1284,2,FALSE)</f>
        <v>#N/A</v>
      </c>
      <c r="Q227" s="36" t="e">
        <f>VLOOKUP(CONCATENATE($A227,Q$1),'Session 8.2.4 PID and Services'!$B$2:$C$1284,2,FALSE)</f>
        <v>#N/A</v>
      </c>
      <c r="R227" s="36" t="e">
        <f>VLOOKUP(CONCATENATE($A227,R$1),'Session 8.2.4 PID and Services'!$B$2:$C$1284,2,FALSE)</f>
        <v>#N/A</v>
      </c>
      <c r="S227" s="36" t="e">
        <f>VLOOKUP(CONCATENATE($A227,S$1),'Session 8.2.4 PID and Services'!$B$2:$C$1284,2,FALSE)</f>
        <v>#N/A</v>
      </c>
      <c r="T227" s="36" t="e">
        <f>VLOOKUP(CONCATENATE($A227,T$1),'Session 8.2.4 PID and Services'!$B$2:$C$1284,2,FALSE)</f>
        <v>#N/A</v>
      </c>
      <c r="U227" s="36" t="e">
        <f>VLOOKUP(CONCATENATE($A227,U$1),'Session 8.2.4 PID and Services'!$B$2:$C$1284,2,FALSE)</f>
        <v>#N/A</v>
      </c>
    </row>
    <row r="228" spans="1:21" x14ac:dyDescent="0.25">
      <c r="A228" s="36">
        <v>1795551</v>
      </c>
      <c r="B228" s="36" t="e">
        <f>VLOOKUP(CONCATENATE($A228,B$1),'Session 8.2.4 PID and Services'!$B$2:$C$1284,2,FALSE)</f>
        <v>#N/A</v>
      </c>
      <c r="C228" s="36" t="e">
        <f>VLOOKUP(CONCATENATE($A228,C$1),'Session 8.2.4 PID and Services'!$B$2:$C$1284,2,FALSE)</f>
        <v>#N/A</v>
      </c>
      <c r="D228" s="36" t="e">
        <f>VLOOKUP(CONCATENATE($A228,D$1),'Session 8.2.4 PID and Services'!$B$2:$C$1284,2,FALSE)</f>
        <v>#N/A</v>
      </c>
      <c r="E228" s="36" t="str">
        <f>VLOOKUP(CONCATENATE($A228,E$1),'Session 8.2.4 PID and Services'!$B$2:$C$1284,2,FALSE)</f>
        <v>Vitamin D3</v>
      </c>
      <c r="F228" s="36" t="str">
        <f>VLOOKUP(CONCATENATE($A228,F$1),'Session 8.2.4 PID and Services'!$B$2:$C$1284,2,FALSE)</f>
        <v>Vitamin C</v>
      </c>
      <c r="G228" s="36" t="e">
        <f>VLOOKUP(CONCATENATE($A228,G$1),'Session 8.2.4 PID and Services'!$B$2:$C$1284,2,FALSE)</f>
        <v>#N/A</v>
      </c>
      <c r="H228" s="36" t="str">
        <f>VLOOKUP(CONCATENATE($A228,H$1),'Session 8.2.4 PID and Services'!$B$2:$C$1284,2,FALSE)</f>
        <v>Vitamin B</v>
      </c>
      <c r="I228" s="36" t="e">
        <f>VLOOKUP(CONCATENATE($A228,I$1),'Session 8.2.4 PID and Services'!$B$2:$C$1284,2,FALSE)</f>
        <v>#N/A</v>
      </c>
      <c r="J228" s="36" t="e">
        <f>VLOOKUP(CONCATENATE($A228,J$1),'Session 8.2.4 PID and Services'!$B$2:$C$1284,2,FALSE)</f>
        <v>#N/A</v>
      </c>
      <c r="K228" s="36" t="str">
        <f>VLOOKUP(CONCATENATE($A228,K$1),'Session 8.2.4 PID and Services'!$B$2:$C$1284,2,FALSE)</f>
        <v>MethylPrednisolone Sodium Succinate</v>
      </c>
      <c r="L228" s="36" t="str">
        <f>VLOOKUP(CONCATENATE($A228,L$1),'Session 8.2.4 PID and Services'!$B$2:$C$1284,2,FALSE)</f>
        <v>Remdesivir</v>
      </c>
      <c r="M228" s="36" t="e">
        <f>VLOOKUP(CONCATENATE($A228,M$1),'Session 8.2.4 PID and Services'!$B$2:$C$1284,2,FALSE)</f>
        <v>#N/A</v>
      </c>
      <c r="N228" s="36" t="e">
        <f>VLOOKUP(CONCATENATE($A228,N$1),'Session 8.2.4 PID and Services'!$B$2:$C$1284,2,FALSE)</f>
        <v>#N/A</v>
      </c>
      <c r="O228" s="36" t="e">
        <f>VLOOKUP(CONCATENATE($A228,O$1),'Session 8.2.4 PID and Services'!$B$2:$C$1284,2,FALSE)</f>
        <v>#N/A</v>
      </c>
      <c r="P228" s="36" t="e">
        <f>VLOOKUP(CONCATENATE($A228,P$1),'Session 8.2.4 PID and Services'!$B$2:$C$1284,2,FALSE)</f>
        <v>#N/A</v>
      </c>
      <c r="Q228" s="36" t="str">
        <f>VLOOKUP(CONCATENATE($A228,Q$1),'Session 8.2.4 PID and Services'!$B$2:$C$1284,2,FALSE)</f>
        <v>Ivermectin</v>
      </c>
      <c r="R228" s="36" t="e">
        <f>VLOOKUP(CONCATENATE($A228,R$1),'Session 8.2.4 PID and Services'!$B$2:$C$1284,2,FALSE)</f>
        <v>#N/A</v>
      </c>
      <c r="S228" s="36" t="e">
        <f>VLOOKUP(CONCATENATE($A228,S$1),'Session 8.2.4 PID and Services'!$B$2:$C$1284,2,FALSE)</f>
        <v>#N/A</v>
      </c>
      <c r="T228" s="36" t="e">
        <f>VLOOKUP(CONCATENATE($A228,T$1),'Session 8.2.4 PID and Services'!$B$2:$C$1284,2,FALSE)</f>
        <v>#N/A</v>
      </c>
      <c r="U228" s="36" t="e">
        <f>VLOOKUP(CONCATENATE($A228,U$1),'Session 8.2.4 PID and Services'!$B$2:$C$1284,2,FALSE)</f>
        <v>#N/A</v>
      </c>
    </row>
    <row r="229" spans="1:21" x14ac:dyDescent="0.25">
      <c r="A229" s="36">
        <v>1795557</v>
      </c>
      <c r="B229" s="36" t="e">
        <f>VLOOKUP(CONCATENATE($A229,B$1),'Session 8.2.4 PID and Services'!$B$2:$C$1284,2,FALSE)</f>
        <v>#N/A</v>
      </c>
      <c r="C229" s="36" t="str">
        <f>VLOOKUP(CONCATENATE($A229,C$1),'Session 8.2.4 PID and Services'!$B$2:$C$1284,2,FALSE)</f>
        <v>ALBUMIN</v>
      </c>
      <c r="D229" s="36" t="str">
        <f>VLOOKUP(CONCATENATE($A229,D$1),'Session 8.2.4 PID and Services'!$B$2:$C$1284,2,FALSE)</f>
        <v>Dialysis</v>
      </c>
      <c r="E229" s="36" t="e">
        <f>VLOOKUP(CONCATENATE($A229,E$1),'Session 8.2.4 PID and Services'!$B$2:$C$1284,2,FALSE)</f>
        <v>#N/A</v>
      </c>
      <c r="F229" s="36" t="e">
        <f>VLOOKUP(CONCATENATE($A229,F$1),'Session 8.2.4 PID and Services'!$B$2:$C$1284,2,FALSE)</f>
        <v>#N/A</v>
      </c>
      <c r="G229" s="36" t="e">
        <f>VLOOKUP(CONCATENATE($A229,G$1),'Session 8.2.4 PID and Services'!$B$2:$C$1284,2,FALSE)</f>
        <v>#N/A</v>
      </c>
      <c r="H229" s="36" t="e">
        <f>VLOOKUP(CONCATENATE($A229,H$1),'Session 8.2.4 PID and Services'!$B$2:$C$1284,2,FALSE)</f>
        <v>#N/A</v>
      </c>
      <c r="I229" s="36" t="e">
        <f>VLOOKUP(CONCATENATE($A229,I$1),'Session 8.2.4 PID and Services'!$B$2:$C$1284,2,FALSE)</f>
        <v>#N/A</v>
      </c>
      <c r="J229" s="36" t="e">
        <f>VLOOKUP(CONCATENATE($A229,J$1),'Session 8.2.4 PID and Services'!$B$2:$C$1284,2,FALSE)</f>
        <v>#N/A</v>
      </c>
      <c r="K229" s="36" t="e">
        <f>VLOOKUP(CONCATENATE($A229,K$1),'Session 8.2.4 PID and Services'!$B$2:$C$1284,2,FALSE)</f>
        <v>#N/A</v>
      </c>
      <c r="L229" s="36" t="e">
        <f>VLOOKUP(CONCATENATE($A229,L$1),'Session 8.2.4 PID and Services'!$B$2:$C$1284,2,FALSE)</f>
        <v>#N/A</v>
      </c>
      <c r="M229" s="36" t="e">
        <f>VLOOKUP(CONCATENATE($A229,M$1),'Session 8.2.4 PID and Services'!$B$2:$C$1284,2,FALSE)</f>
        <v>#N/A</v>
      </c>
      <c r="N229" s="36" t="e">
        <f>VLOOKUP(CONCATENATE($A229,N$1),'Session 8.2.4 PID and Services'!$B$2:$C$1284,2,FALSE)</f>
        <v>#N/A</v>
      </c>
      <c r="O229" s="36" t="e">
        <f>VLOOKUP(CONCATENATE($A229,O$1),'Session 8.2.4 PID and Services'!$B$2:$C$1284,2,FALSE)</f>
        <v>#N/A</v>
      </c>
      <c r="P229" s="36" t="e">
        <f>VLOOKUP(CONCATENATE($A229,P$1),'Session 8.2.4 PID and Services'!$B$2:$C$1284,2,FALSE)</f>
        <v>#N/A</v>
      </c>
      <c r="Q229" s="36" t="e">
        <f>VLOOKUP(CONCATENATE($A229,Q$1),'Session 8.2.4 PID and Services'!$B$2:$C$1284,2,FALSE)</f>
        <v>#N/A</v>
      </c>
      <c r="R229" s="36" t="e">
        <f>VLOOKUP(CONCATENATE($A229,R$1),'Session 8.2.4 PID and Services'!$B$2:$C$1284,2,FALSE)</f>
        <v>#N/A</v>
      </c>
      <c r="S229" s="36" t="e">
        <f>VLOOKUP(CONCATENATE($A229,S$1),'Session 8.2.4 PID and Services'!$B$2:$C$1284,2,FALSE)</f>
        <v>#N/A</v>
      </c>
      <c r="T229" s="36" t="e">
        <f>VLOOKUP(CONCATENATE($A229,T$1),'Session 8.2.4 PID and Services'!$B$2:$C$1284,2,FALSE)</f>
        <v>#N/A</v>
      </c>
      <c r="U229" s="36" t="e">
        <f>VLOOKUP(CONCATENATE($A229,U$1),'Session 8.2.4 PID and Services'!$B$2:$C$1284,2,FALSE)</f>
        <v>#N/A</v>
      </c>
    </row>
    <row r="230" spans="1:21" x14ac:dyDescent="0.25">
      <c r="A230" s="36">
        <v>1795633</v>
      </c>
      <c r="B230" s="36" t="e">
        <f>VLOOKUP(CONCATENATE($A230,B$1),'Session 8.2.4 PID and Services'!$B$2:$C$1284,2,FALSE)</f>
        <v>#N/A</v>
      </c>
      <c r="C230" s="36" t="e">
        <f>VLOOKUP(CONCATENATE($A230,C$1),'Session 8.2.4 PID and Services'!$B$2:$C$1284,2,FALSE)</f>
        <v>#N/A</v>
      </c>
      <c r="D230" s="36" t="e">
        <f>VLOOKUP(CONCATENATE($A230,D$1),'Session 8.2.4 PID and Services'!$B$2:$C$1284,2,FALSE)</f>
        <v>#N/A</v>
      </c>
      <c r="E230" s="36" t="str">
        <f>VLOOKUP(CONCATENATE($A230,E$1),'Session 8.2.4 PID and Services'!$B$2:$C$1284,2,FALSE)</f>
        <v>Vitamin D3</v>
      </c>
      <c r="F230" s="36" t="e">
        <f>VLOOKUP(CONCATENATE($A230,F$1),'Session 8.2.4 PID and Services'!$B$2:$C$1284,2,FALSE)</f>
        <v>#N/A</v>
      </c>
      <c r="G230" s="36" t="e">
        <f>VLOOKUP(CONCATENATE($A230,G$1),'Session 8.2.4 PID and Services'!$B$2:$C$1284,2,FALSE)</f>
        <v>#N/A</v>
      </c>
      <c r="H230" s="36" t="e">
        <f>VLOOKUP(CONCATENATE($A230,H$1),'Session 8.2.4 PID and Services'!$B$2:$C$1284,2,FALSE)</f>
        <v>#N/A</v>
      </c>
      <c r="I230" s="36" t="e">
        <f>VLOOKUP(CONCATENATE($A230,I$1),'Session 8.2.4 PID and Services'!$B$2:$C$1284,2,FALSE)</f>
        <v>#N/A</v>
      </c>
      <c r="J230" s="36" t="e">
        <f>VLOOKUP(CONCATENATE($A230,J$1),'Session 8.2.4 PID and Services'!$B$2:$C$1284,2,FALSE)</f>
        <v>#N/A</v>
      </c>
      <c r="K230" s="36" t="str">
        <f>VLOOKUP(CONCATENATE($A230,K$1),'Session 8.2.4 PID and Services'!$B$2:$C$1284,2,FALSE)</f>
        <v>MethylPrednisolone Sodium Succinate</v>
      </c>
      <c r="L230" s="36" t="str">
        <f>VLOOKUP(CONCATENATE($A230,L$1),'Session 8.2.4 PID and Services'!$B$2:$C$1284,2,FALSE)</f>
        <v>Remdesivir</v>
      </c>
      <c r="M230" s="36" t="e">
        <f>VLOOKUP(CONCATENATE($A230,M$1),'Session 8.2.4 PID and Services'!$B$2:$C$1284,2,FALSE)</f>
        <v>#N/A</v>
      </c>
      <c r="N230" s="36" t="e">
        <f>VLOOKUP(CONCATENATE($A230,N$1),'Session 8.2.4 PID and Services'!$B$2:$C$1284,2,FALSE)</f>
        <v>#N/A</v>
      </c>
      <c r="O230" s="36" t="e">
        <f>VLOOKUP(CONCATENATE($A230,O$1),'Session 8.2.4 PID and Services'!$B$2:$C$1284,2,FALSE)</f>
        <v>#N/A</v>
      </c>
      <c r="P230" s="36" t="e">
        <f>VLOOKUP(CONCATENATE($A230,P$1),'Session 8.2.4 PID and Services'!$B$2:$C$1284,2,FALSE)</f>
        <v>#N/A</v>
      </c>
      <c r="Q230" s="36" t="e">
        <f>VLOOKUP(CONCATENATE($A230,Q$1),'Session 8.2.4 PID and Services'!$B$2:$C$1284,2,FALSE)</f>
        <v>#N/A</v>
      </c>
      <c r="R230" s="36" t="e">
        <f>VLOOKUP(CONCATENATE($A230,R$1),'Session 8.2.4 PID and Services'!$B$2:$C$1284,2,FALSE)</f>
        <v>#N/A</v>
      </c>
      <c r="S230" s="36" t="e">
        <f>VLOOKUP(CONCATENATE($A230,S$1),'Session 8.2.4 PID and Services'!$B$2:$C$1284,2,FALSE)</f>
        <v>#N/A</v>
      </c>
      <c r="T230" s="36" t="e">
        <f>VLOOKUP(CONCATENATE($A230,T$1),'Session 8.2.4 PID and Services'!$B$2:$C$1284,2,FALSE)</f>
        <v>#N/A</v>
      </c>
      <c r="U230" s="36" t="e">
        <f>VLOOKUP(CONCATENATE($A230,U$1),'Session 8.2.4 PID and Services'!$B$2:$C$1284,2,FALSE)</f>
        <v>#N/A</v>
      </c>
    </row>
    <row r="231" spans="1:21" x14ac:dyDescent="0.25">
      <c r="A231" s="36">
        <v>1796269</v>
      </c>
      <c r="B231" s="36" t="str">
        <f>VLOOKUP(CONCATENATE($A231,B$1),'Session 8.2.4 PID and Services'!$B$2:$C$1284,2,FALSE)</f>
        <v>Ventilator</v>
      </c>
      <c r="C231" s="36" t="e">
        <f>VLOOKUP(CONCATENATE($A231,C$1),'Session 8.2.4 PID and Services'!$B$2:$C$1284,2,FALSE)</f>
        <v>#N/A</v>
      </c>
      <c r="D231" s="36" t="str">
        <f>VLOOKUP(CONCATENATE($A231,D$1),'Session 8.2.4 PID and Services'!$B$2:$C$1284,2,FALSE)</f>
        <v>Dialysis</v>
      </c>
      <c r="E231" s="36" t="str">
        <f>VLOOKUP(CONCATENATE($A231,E$1),'Session 8.2.4 PID and Services'!$B$2:$C$1284,2,FALSE)</f>
        <v>Vitamin D3</v>
      </c>
      <c r="F231" s="36" t="e">
        <f>VLOOKUP(CONCATENATE($A231,F$1),'Session 8.2.4 PID and Services'!$B$2:$C$1284,2,FALSE)</f>
        <v>#N/A</v>
      </c>
      <c r="G231" s="36" t="e">
        <f>VLOOKUP(CONCATENATE($A231,G$1),'Session 8.2.4 PID and Services'!$B$2:$C$1284,2,FALSE)</f>
        <v>#N/A</v>
      </c>
      <c r="H231" s="36" t="e">
        <f>VLOOKUP(CONCATENATE($A231,H$1),'Session 8.2.4 PID and Services'!$B$2:$C$1284,2,FALSE)</f>
        <v>#N/A</v>
      </c>
      <c r="I231" s="36" t="e">
        <f>VLOOKUP(CONCATENATE($A231,I$1),'Session 8.2.4 PID and Services'!$B$2:$C$1284,2,FALSE)</f>
        <v>#N/A</v>
      </c>
      <c r="J231" s="36" t="e">
        <f>VLOOKUP(CONCATENATE($A231,J$1),'Session 8.2.4 PID and Services'!$B$2:$C$1284,2,FALSE)</f>
        <v>#N/A</v>
      </c>
      <c r="K231" s="36" t="e">
        <f>VLOOKUP(CONCATENATE($A231,K$1),'Session 8.2.4 PID and Services'!$B$2:$C$1284,2,FALSE)</f>
        <v>#N/A</v>
      </c>
      <c r="L231" s="36" t="e">
        <f>VLOOKUP(CONCATENATE($A231,L$1),'Session 8.2.4 PID and Services'!$B$2:$C$1284,2,FALSE)</f>
        <v>#N/A</v>
      </c>
      <c r="M231" s="36" t="e">
        <f>VLOOKUP(CONCATENATE($A231,M$1),'Session 8.2.4 PID and Services'!$B$2:$C$1284,2,FALSE)</f>
        <v>#N/A</v>
      </c>
      <c r="N231" s="36" t="e">
        <f>VLOOKUP(CONCATENATE($A231,N$1),'Session 8.2.4 PID and Services'!$B$2:$C$1284,2,FALSE)</f>
        <v>#N/A</v>
      </c>
      <c r="O231" s="36" t="e">
        <f>VLOOKUP(CONCATENATE($A231,O$1),'Session 8.2.4 PID and Services'!$B$2:$C$1284,2,FALSE)</f>
        <v>#N/A</v>
      </c>
      <c r="P231" s="36" t="e">
        <f>VLOOKUP(CONCATENATE($A231,P$1),'Session 8.2.4 PID and Services'!$B$2:$C$1284,2,FALSE)</f>
        <v>#N/A</v>
      </c>
      <c r="Q231" s="36" t="e">
        <f>VLOOKUP(CONCATENATE($A231,Q$1),'Session 8.2.4 PID and Services'!$B$2:$C$1284,2,FALSE)</f>
        <v>#N/A</v>
      </c>
      <c r="R231" s="36" t="e">
        <f>VLOOKUP(CONCATENATE($A231,R$1),'Session 8.2.4 PID and Services'!$B$2:$C$1284,2,FALSE)</f>
        <v>#N/A</v>
      </c>
      <c r="S231" s="36" t="e">
        <f>VLOOKUP(CONCATENATE($A231,S$1),'Session 8.2.4 PID and Services'!$B$2:$C$1284,2,FALSE)</f>
        <v>#N/A</v>
      </c>
      <c r="T231" s="36" t="e">
        <f>VLOOKUP(CONCATENATE($A231,T$1),'Session 8.2.4 PID and Services'!$B$2:$C$1284,2,FALSE)</f>
        <v>#N/A</v>
      </c>
      <c r="U231" s="36" t="e">
        <f>VLOOKUP(CONCATENATE($A231,U$1),'Session 8.2.4 PID and Services'!$B$2:$C$1284,2,FALSE)</f>
        <v>#N/A</v>
      </c>
    </row>
    <row r="232" spans="1:21" x14ac:dyDescent="0.25">
      <c r="A232" s="36">
        <v>1796304</v>
      </c>
      <c r="B232" s="36" t="e">
        <f>VLOOKUP(CONCATENATE($A232,B$1),'Session 8.2.4 PID and Services'!$B$2:$C$1284,2,FALSE)</f>
        <v>#N/A</v>
      </c>
      <c r="C232" s="36" t="e">
        <f>VLOOKUP(CONCATENATE($A232,C$1),'Session 8.2.4 PID and Services'!$B$2:$C$1284,2,FALSE)</f>
        <v>#N/A</v>
      </c>
      <c r="D232" s="36" t="e">
        <f>VLOOKUP(CONCATENATE($A232,D$1),'Session 8.2.4 PID and Services'!$B$2:$C$1284,2,FALSE)</f>
        <v>#N/A</v>
      </c>
      <c r="E232" s="36" t="e">
        <f>VLOOKUP(CONCATENATE($A232,E$1),'Session 8.2.4 PID and Services'!$B$2:$C$1284,2,FALSE)</f>
        <v>#N/A</v>
      </c>
      <c r="F232" s="36" t="e">
        <f>VLOOKUP(CONCATENATE($A232,F$1),'Session 8.2.4 PID and Services'!$B$2:$C$1284,2,FALSE)</f>
        <v>#N/A</v>
      </c>
      <c r="G232" s="36" t="e">
        <f>VLOOKUP(CONCATENATE($A232,G$1),'Session 8.2.4 PID and Services'!$B$2:$C$1284,2,FALSE)</f>
        <v>#N/A</v>
      </c>
      <c r="H232" s="36" t="e">
        <f>VLOOKUP(CONCATENATE($A232,H$1),'Session 8.2.4 PID and Services'!$B$2:$C$1284,2,FALSE)</f>
        <v>#N/A</v>
      </c>
      <c r="I232" s="36" t="e">
        <f>VLOOKUP(CONCATENATE($A232,I$1),'Session 8.2.4 PID and Services'!$B$2:$C$1284,2,FALSE)</f>
        <v>#N/A</v>
      </c>
      <c r="J232" s="36" t="e">
        <f>VLOOKUP(CONCATENATE($A232,J$1),'Session 8.2.4 PID and Services'!$B$2:$C$1284,2,FALSE)</f>
        <v>#N/A</v>
      </c>
      <c r="K232" s="36" t="e">
        <f>VLOOKUP(CONCATENATE($A232,K$1),'Session 8.2.4 PID and Services'!$B$2:$C$1284,2,FALSE)</f>
        <v>#N/A</v>
      </c>
      <c r="L232" s="36" t="e">
        <f>VLOOKUP(CONCATENATE($A232,L$1),'Session 8.2.4 PID and Services'!$B$2:$C$1284,2,FALSE)</f>
        <v>#N/A</v>
      </c>
      <c r="M232" s="36" t="e">
        <f>VLOOKUP(CONCATENATE($A232,M$1),'Session 8.2.4 PID and Services'!$B$2:$C$1284,2,FALSE)</f>
        <v>#N/A</v>
      </c>
      <c r="N232" s="36" t="e">
        <f>VLOOKUP(CONCATENATE($A232,N$1),'Session 8.2.4 PID and Services'!$B$2:$C$1284,2,FALSE)</f>
        <v>#N/A</v>
      </c>
      <c r="O232" s="36" t="e">
        <f>VLOOKUP(CONCATENATE($A232,O$1),'Session 8.2.4 PID and Services'!$B$2:$C$1284,2,FALSE)</f>
        <v>#N/A</v>
      </c>
      <c r="P232" s="36" t="e">
        <f>VLOOKUP(CONCATENATE($A232,P$1),'Session 8.2.4 PID and Services'!$B$2:$C$1284,2,FALSE)</f>
        <v>#N/A</v>
      </c>
      <c r="Q232" s="36" t="e">
        <f>VLOOKUP(CONCATENATE($A232,Q$1),'Session 8.2.4 PID and Services'!$B$2:$C$1284,2,FALSE)</f>
        <v>#N/A</v>
      </c>
      <c r="R232" s="36" t="e">
        <f>VLOOKUP(CONCATENATE($A232,R$1),'Session 8.2.4 PID and Services'!$B$2:$C$1284,2,FALSE)</f>
        <v>#N/A</v>
      </c>
      <c r="S232" s="36" t="e">
        <f>VLOOKUP(CONCATENATE($A232,S$1),'Session 8.2.4 PID and Services'!$B$2:$C$1284,2,FALSE)</f>
        <v>#N/A</v>
      </c>
      <c r="T232" s="36" t="e">
        <f>VLOOKUP(CONCATENATE($A232,T$1),'Session 8.2.4 PID and Services'!$B$2:$C$1284,2,FALSE)</f>
        <v>#N/A</v>
      </c>
      <c r="U232" s="36" t="e">
        <f>VLOOKUP(CONCATENATE($A232,U$1),'Session 8.2.4 PID and Services'!$B$2:$C$1284,2,FALSE)</f>
        <v>#N/A</v>
      </c>
    </row>
    <row r="233" spans="1:21" x14ac:dyDescent="0.25">
      <c r="A233" s="36">
        <v>1796348</v>
      </c>
      <c r="B233" s="36" t="e">
        <f>VLOOKUP(CONCATENATE($A233,B$1),'Session 8.2.4 PID and Services'!$B$2:$C$1284,2,FALSE)</f>
        <v>#N/A</v>
      </c>
      <c r="C233" s="36" t="e">
        <f>VLOOKUP(CONCATENATE($A233,C$1),'Session 8.2.4 PID and Services'!$B$2:$C$1284,2,FALSE)</f>
        <v>#N/A</v>
      </c>
      <c r="D233" s="36" t="e">
        <f>VLOOKUP(CONCATENATE($A233,D$1),'Session 8.2.4 PID and Services'!$B$2:$C$1284,2,FALSE)</f>
        <v>#N/A</v>
      </c>
      <c r="E233" s="36" t="str">
        <f>VLOOKUP(CONCATENATE($A233,E$1),'Session 8.2.4 PID and Services'!$B$2:$C$1284,2,FALSE)</f>
        <v>Vitamin D3</v>
      </c>
      <c r="F233" s="36" t="str">
        <f>VLOOKUP(CONCATENATE($A233,F$1),'Session 8.2.4 PID and Services'!$B$2:$C$1284,2,FALSE)</f>
        <v>Vitamin C</v>
      </c>
      <c r="G233" s="36" t="e">
        <f>VLOOKUP(CONCATENATE($A233,G$1),'Session 8.2.4 PID and Services'!$B$2:$C$1284,2,FALSE)</f>
        <v>#N/A</v>
      </c>
      <c r="H233" s="36" t="str">
        <f>VLOOKUP(CONCATENATE($A233,H$1),'Session 8.2.4 PID and Services'!$B$2:$C$1284,2,FALSE)</f>
        <v>Vitamin B</v>
      </c>
      <c r="I233" s="36" t="e">
        <f>VLOOKUP(CONCATENATE($A233,I$1),'Session 8.2.4 PID and Services'!$B$2:$C$1284,2,FALSE)</f>
        <v>#N/A</v>
      </c>
      <c r="J233" s="36" t="e">
        <f>VLOOKUP(CONCATENATE($A233,J$1),'Session 8.2.4 PID and Services'!$B$2:$C$1284,2,FALSE)</f>
        <v>#N/A</v>
      </c>
      <c r="K233" s="36" t="str">
        <f>VLOOKUP(CONCATENATE($A233,K$1),'Session 8.2.4 PID and Services'!$B$2:$C$1284,2,FALSE)</f>
        <v>MethylPrednisolone Sodium Succinate</v>
      </c>
      <c r="L233" s="36" t="e">
        <f>VLOOKUP(CONCATENATE($A233,L$1),'Session 8.2.4 PID and Services'!$B$2:$C$1284,2,FALSE)</f>
        <v>#N/A</v>
      </c>
      <c r="M233" s="36" t="e">
        <f>VLOOKUP(CONCATENATE($A233,M$1),'Session 8.2.4 PID and Services'!$B$2:$C$1284,2,FALSE)</f>
        <v>#N/A</v>
      </c>
      <c r="N233" s="36" t="e">
        <f>VLOOKUP(CONCATENATE($A233,N$1),'Session 8.2.4 PID and Services'!$B$2:$C$1284,2,FALSE)</f>
        <v>#N/A</v>
      </c>
      <c r="O233" s="36" t="str">
        <f>VLOOKUP(CONCATENATE($A233,O$1),'Session 8.2.4 PID and Services'!$B$2:$C$1284,2,FALSE)</f>
        <v>Favipiravir</v>
      </c>
      <c r="P233" s="36" t="e">
        <f>VLOOKUP(CONCATENATE($A233,P$1),'Session 8.2.4 PID and Services'!$B$2:$C$1284,2,FALSE)</f>
        <v>#N/A</v>
      </c>
      <c r="Q233" s="36" t="e">
        <f>VLOOKUP(CONCATENATE($A233,Q$1),'Session 8.2.4 PID and Services'!$B$2:$C$1284,2,FALSE)</f>
        <v>#N/A</v>
      </c>
      <c r="R233" s="36" t="e">
        <f>VLOOKUP(CONCATENATE($A233,R$1),'Session 8.2.4 PID and Services'!$B$2:$C$1284,2,FALSE)</f>
        <v>#N/A</v>
      </c>
      <c r="S233" s="36" t="e">
        <f>VLOOKUP(CONCATENATE($A233,S$1),'Session 8.2.4 PID and Services'!$B$2:$C$1284,2,FALSE)</f>
        <v>#N/A</v>
      </c>
      <c r="T233" s="36" t="e">
        <f>VLOOKUP(CONCATENATE($A233,T$1),'Session 8.2.4 PID and Services'!$B$2:$C$1284,2,FALSE)</f>
        <v>#N/A</v>
      </c>
      <c r="U233" s="36" t="e">
        <f>VLOOKUP(CONCATENATE($A233,U$1),'Session 8.2.4 PID and Services'!$B$2:$C$1284,2,FALSE)</f>
        <v>#N/A</v>
      </c>
    </row>
    <row r="234" spans="1:21" x14ac:dyDescent="0.25">
      <c r="A234" s="36">
        <v>1796446</v>
      </c>
      <c r="B234" s="36" t="e">
        <f>VLOOKUP(CONCATENATE($A234,B$1),'Session 8.2.4 PID and Services'!$B$2:$C$1284,2,FALSE)</f>
        <v>#N/A</v>
      </c>
      <c r="C234" s="36" t="e">
        <f>VLOOKUP(CONCATENATE($A234,C$1),'Session 8.2.4 PID and Services'!$B$2:$C$1284,2,FALSE)</f>
        <v>#N/A</v>
      </c>
      <c r="D234" s="36" t="e">
        <f>VLOOKUP(CONCATENATE($A234,D$1),'Session 8.2.4 PID and Services'!$B$2:$C$1284,2,FALSE)</f>
        <v>#N/A</v>
      </c>
      <c r="E234" s="36" t="str">
        <f>VLOOKUP(CONCATENATE($A234,E$1),'Session 8.2.4 PID and Services'!$B$2:$C$1284,2,FALSE)</f>
        <v>Vitamin D3</v>
      </c>
      <c r="F234" s="36" t="str">
        <f>VLOOKUP(CONCATENATE($A234,F$1),'Session 8.2.4 PID and Services'!$B$2:$C$1284,2,FALSE)</f>
        <v>Vitamin C</v>
      </c>
      <c r="G234" s="36" t="e">
        <f>VLOOKUP(CONCATENATE($A234,G$1),'Session 8.2.4 PID and Services'!$B$2:$C$1284,2,FALSE)</f>
        <v>#N/A</v>
      </c>
      <c r="H234" s="36" t="str">
        <f>VLOOKUP(CONCATENATE($A234,H$1),'Session 8.2.4 PID and Services'!$B$2:$C$1284,2,FALSE)</f>
        <v>Vitamin B</v>
      </c>
      <c r="I234" s="36" t="e">
        <f>VLOOKUP(CONCATENATE($A234,I$1),'Session 8.2.4 PID and Services'!$B$2:$C$1284,2,FALSE)</f>
        <v>#N/A</v>
      </c>
      <c r="J234" s="36" t="e">
        <f>VLOOKUP(CONCATENATE($A234,J$1),'Session 8.2.4 PID and Services'!$B$2:$C$1284,2,FALSE)</f>
        <v>#N/A</v>
      </c>
      <c r="K234" s="36" t="e">
        <f>VLOOKUP(CONCATENATE($A234,K$1),'Session 8.2.4 PID and Services'!$B$2:$C$1284,2,FALSE)</f>
        <v>#N/A</v>
      </c>
      <c r="L234" s="36" t="e">
        <f>VLOOKUP(CONCATENATE($A234,L$1),'Session 8.2.4 PID and Services'!$B$2:$C$1284,2,FALSE)</f>
        <v>#N/A</v>
      </c>
      <c r="M234" s="36" t="e">
        <f>VLOOKUP(CONCATENATE($A234,M$1),'Session 8.2.4 PID and Services'!$B$2:$C$1284,2,FALSE)</f>
        <v>#N/A</v>
      </c>
      <c r="N234" s="36" t="e">
        <f>VLOOKUP(CONCATENATE($A234,N$1),'Session 8.2.4 PID and Services'!$B$2:$C$1284,2,FALSE)</f>
        <v>#N/A</v>
      </c>
      <c r="O234" s="36" t="str">
        <f>VLOOKUP(CONCATENATE($A234,O$1),'Session 8.2.4 PID and Services'!$B$2:$C$1284,2,FALSE)</f>
        <v>Favipiravir</v>
      </c>
      <c r="P234" s="36" t="e">
        <f>VLOOKUP(CONCATENATE($A234,P$1),'Session 8.2.4 PID and Services'!$B$2:$C$1284,2,FALSE)</f>
        <v>#N/A</v>
      </c>
      <c r="Q234" s="36" t="e">
        <f>VLOOKUP(CONCATENATE($A234,Q$1),'Session 8.2.4 PID and Services'!$B$2:$C$1284,2,FALSE)</f>
        <v>#N/A</v>
      </c>
      <c r="R234" s="36" t="e">
        <f>VLOOKUP(CONCATENATE($A234,R$1),'Session 8.2.4 PID and Services'!$B$2:$C$1284,2,FALSE)</f>
        <v>#N/A</v>
      </c>
      <c r="S234" s="36" t="e">
        <f>VLOOKUP(CONCATENATE($A234,S$1),'Session 8.2.4 PID and Services'!$B$2:$C$1284,2,FALSE)</f>
        <v>#N/A</v>
      </c>
      <c r="T234" s="36" t="e">
        <f>VLOOKUP(CONCATENATE($A234,T$1),'Session 8.2.4 PID and Services'!$B$2:$C$1284,2,FALSE)</f>
        <v>#N/A</v>
      </c>
      <c r="U234" s="36" t="e">
        <f>VLOOKUP(CONCATENATE($A234,U$1),'Session 8.2.4 PID and Services'!$B$2:$C$1284,2,FALSE)</f>
        <v>#N/A</v>
      </c>
    </row>
    <row r="235" spans="1:21" x14ac:dyDescent="0.25">
      <c r="A235" s="36">
        <v>1796537</v>
      </c>
      <c r="B235" s="36" t="e">
        <f>VLOOKUP(CONCATENATE($A235,B$1),'Session 8.2.4 PID and Services'!$B$2:$C$1284,2,FALSE)</f>
        <v>#N/A</v>
      </c>
      <c r="C235" s="36" t="e">
        <f>VLOOKUP(CONCATENATE($A235,C$1),'Session 8.2.4 PID and Services'!$B$2:$C$1284,2,FALSE)</f>
        <v>#N/A</v>
      </c>
      <c r="D235" s="36" t="e">
        <f>VLOOKUP(CONCATENATE($A235,D$1),'Session 8.2.4 PID and Services'!$B$2:$C$1284,2,FALSE)</f>
        <v>#N/A</v>
      </c>
      <c r="E235" s="36" t="str">
        <f>VLOOKUP(CONCATENATE($A235,E$1),'Session 8.2.4 PID and Services'!$B$2:$C$1284,2,FALSE)</f>
        <v>Vitamin D3</v>
      </c>
      <c r="F235" s="36" t="str">
        <f>VLOOKUP(CONCATENATE($A235,F$1),'Session 8.2.4 PID and Services'!$B$2:$C$1284,2,FALSE)</f>
        <v>Vitamin C</v>
      </c>
      <c r="G235" s="36" t="e">
        <f>VLOOKUP(CONCATENATE($A235,G$1),'Session 8.2.4 PID and Services'!$B$2:$C$1284,2,FALSE)</f>
        <v>#N/A</v>
      </c>
      <c r="H235" s="36" t="str">
        <f>VLOOKUP(CONCATENATE($A235,H$1),'Session 8.2.4 PID and Services'!$B$2:$C$1284,2,FALSE)</f>
        <v>Vitamin B</v>
      </c>
      <c r="I235" s="36" t="e">
        <f>VLOOKUP(CONCATENATE($A235,I$1),'Session 8.2.4 PID and Services'!$B$2:$C$1284,2,FALSE)</f>
        <v>#N/A</v>
      </c>
      <c r="J235" s="36" t="e">
        <f>VLOOKUP(CONCATENATE($A235,J$1),'Session 8.2.4 PID and Services'!$B$2:$C$1284,2,FALSE)</f>
        <v>#N/A</v>
      </c>
      <c r="K235" s="36" t="str">
        <f>VLOOKUP(CONCATENATE($A235,K$1),'Session 8.2.4 PID and Services'!$B$2:$C$1284,2,FALSE)</f>
        <v>MethylPrednisolone Sodium Succinate</v>
      </c>
      <c r="L235" s="36" t="e">
        <f>VLOOKUP(CONCATENATE($A235,L$1),'Session 8.2.4 PID and Services'!$B$2:$C$1284,2,FALSE)</f>
        <v>#N/A</v>
      </c>
      <c r="M235" s="36" t="e">
        <f>VLOOKUP(CONCATENATE($A235,M$1),'Session 8.2.4 PID and Services'!$B$2:$C$1284,2,FALSE)</f>
        <v>#N/A</v>
      </c>
      <c r="N235" s="36" t="e">
        <f>VLOOKUP(CONCATENATE($A235,N$1),'Session 8.2.4 PID and Services'!$B$2:$C$1284,2,FALSE)</f>
        <v>#N/A</v>
      </c>
      <c r="O235" s="36" t="str">
        <f>VLOOKUP(CONCATENATE($A235,O$1),'Session 8.2.4 PID and Services'!$B$2:$C$1284,2,FALSE)</f>
        <v>Favipiravir</v>
      </c>
      <c r="P235" s="36" t="e">
        <f>VLOOKUP(CONCATENATE($A235,P$1),'Session 8.2.4 PID and Services'!$B$2:$C$1284,2,FALSE)</f>
        <v>#N/A</v>
      </c>
      <c r="Q235" s="36" t="e">
        <f>VLOOKUP(CONCATENATE($A235,Q$1),'Session 8.2.4 PID and Services'!$B$2:$C$1284,2,FALSE)</f>
        <v>#N/A</v>
      </c>
      <c r="R235" s="36" t="e">
        <f>VLOOKUP(CONCATENATE($A235,R$1),'Session 8.2.4 PID and Services'!$B$2:$C$1284,2,FALSE)</f>
        <v>#N/A</v>
      </c>
      <c r="S235" s="36" t="e">
        <f>VLOOKUP(CONCATENATE($A235,S$1),'Session 8.2.4 PID and Services'!$B$2:$C$1284,2,FALSE)</f>
        <v>#N/A</v>
      </c>
      <c r="T235" s="36" t="e">
        <f>VLOOKUP(CONCATENATE($A235,T$1),'Session 8.2.4 PID and Services'!$B$2:$C$1284,2,FALSE)</f>
        <v>#N/A</v>
      </c>
      <c r="U235" s="36" t="e">
        <f>VLOOKUP(CONCATENATE($A235,U$1),'Session 8.2.4 PID and Services'!$B$2:$C$1284,2,FALSE)</f>
        <v>#N/A</v>
      </c>
    </row>
    <row r="236" spans="1:21" x14ac:dyDescent="0.25">
      <c r="A236" s="36">
        <v>1796585</v>
      </c>
      <c r="B236" s="36" t="e">
        <f>VLOOKUP(CONCATENATE($A236,B$1),'Session 8.2.4 PID and Services'!$B$2:$C$1284,2,FALSE)</f>
        <v>#N/A</v>
      </c>
      <c r="C236" s="36" t="e">
        <f>VLOOKUP(CONCATENATE($A236,C$1),'Session 8.2.4 PID and Services'!$B$2:$C$1284,2,FALSE)</f>
        <v>#N/A</v>
      </c>
      <c r="D236" s="36" t="e">
        <f>VLOOKUP(CONCATENATE($A236,D$1),'Session 8.2.4 PID and Services'!$B$2:$C$1284,2,FALSE)</f>
        <v>#N/A</v>
      </c>
      <c r="E236" s="36" t="str">
        <f>VLOOKUP(CONCATENATE($A236,E$1),'Session 8.2.4 PID and Services'!$B$2:$C$1284,2,FALSE)</f>
        <v>Vitamin D3</v>
      </c>
      <c r="F236" s="36" t="str">
        <f>VLOOKUP(CONCATENATE($A236,F$1),'Session 8.2.4 PID and Services'!$B$2:$C$1284,2,FALSE)</f>
        <v>Vitamin C</v>
      </c>
      <c r="G236" s="36" t="e">
        <f>VLOOKUP(CONCATENATE($A236,G$1),'Session 8.2.4 PID and Services'!$B$2:$C$1284,2,FALSE)</f>
        <v>#N/A</v>
      </c>
      <c r="H236" s="36" t="str">
        <f>VLOOKUP(CONCATENATE($A236,H$1),'Session 8.2.4 PID and Services'!$B$2:$C$1284,2,FALSE)</f>
        <v>Vitamin B</v>
      </c>
      <c r="I236" s="36" t="e">
        <f>VLOOKUP(CONCATENATE($A236,I$1),'Session 8.2.4 PID and Services'!$B$2:$C$1284,2,FALSE)</f>
        <v>#N/A</v>
      </c>
      <c r="J236" s="36" t="e">
        <f>VLOOKUP(CONCATENATE($A236,J$1),'Session 8.2.4 PID and Services'!$B$2:$C$1284,2,FALSE)</f>
        <v>#N/A</v>
      </c>
      <c r="K236" s="36" t="str">
        <f>VLOOKUP(CONCATENATE($A236,K$1),'Session 8.2.4 PID and Services'!$B$2:$C$1284,2,FALSE)</f>
        <v>MethylPrednisolone Sodium Succinate</v>
      </c>
      <c r="L236" s="36" t="str">
        <f>VLOOKUP(CONCATENATE($A236,L$1),'Session 8.2.4 PID and Services'!$B$2:$C$1284,2,FALSE)</f>
        <v>Remdesivir</v>
      </c>
      <c r="M236" s="36" t="e">
        <f>VLOOKUP(CONCATENATE($A236,M$1),'Session 8.2.4 PID and Services'!$B$2:$C$1284,2,FALSE)</f>
        <v>#N/A</v>
      </c>
      <c r="N236" s="36" t="e">
        <f>VLOOKUP(CONCATENATE($A236,N$1),'Session 8.2.4 PID and Services'!$B$2:$C$1284,2,FALSE)</f>
        <v>#N/A</v>
      </c>
      <c r="O236" s="36" t="e">
        <f>VLOOKUP(CONCATENATE($A236,O$1),'Session 8.2.4 PID and Services'!$B$2:$C$1284,2,FALSE)</f>
        <v>#N/A</v>
      </c>
      <c r="P236" s="36" t="e">
        <f>VLOOKUP(CONCATENATE($A236,P$1),'Session 8.2.4 PID and Services'!$B$2:$C$1284,2,FALSE)</f>
        <v>#N/A</v>
      </c>
      <c r="Q236" s="36" t="e">
        <f>VLOOKUP(CONCATENATE($A236,Q$1),'Session 8.2.4 PID and Services'!$B$2:$C$1284,2,FALSE)</f>
        <v>#N/A</v>
      </c>
      <c r="R236" s="36" t="e">
        <f>VLOOKUP(CONCATENATE($A236,R$1),'Session 8.2.4 PID and Services'!$B$2:$C$1284,2,FALSE)</f>
        <v>#N/A</v>
      </c>
      <c r="S236" s="36" t="e">
        <f>VLOOKUP(CONCATENATE($A236,S$1),'Session 8.2.4 PID and Services'!$B$2:$C$1284,2,FALSE)</f>
        <v>#N/A</v>
      </c>
      <c r="T236" s="36" t="e">
        <f>VLOOKUP(CONCATENATE($A236,T$1),'Session 8.2.4 PID and Services'!$B$2:$C$1284,2,FALSE)</f>
        <v>#N/A</v>
      </c>
      <c r="U236" s="36" t="e">
        <f>VLOOKUP(CONCATENATE($A236,U$1),'Session 8.2.4 PID and Services'!$B$2:$C$1284,2,FALSE)</f>
        <v>#N/A</v>
      </c>
    </row>
    <row r="237" spans="1:21" x14ac:dyDescent="0.25">
      <c r="A237" s="36">
        <v>1796587</v>
      </c>
      <c r="B237" s="36" t="e">
        <f>VLOOKUP(CONCATENATE($A237,B$1),'Session 8.2.4 PID and Services'!$B$2:$C$1284,2,FALSE)</f>
        <v>#N/A</v>
      </c>
      <c r="C237" s="36" t="e">
        <f>VLOOKUP(CONCATENATE($A237,C$1),'Session 8.2.4 PID and Services'!$B$2:$C$1284,2,FALSE)</f>
        <v>#N/A</v>
      </c>
      <c r="D237" s="36" t="e">
        <f>VLOOKUP(CONCATENATE($A237,D$1),'Session 8.2.4 PID and Services'!$B$2:$C$1284,2,FALSE)</f>
        <v>#N/A</v>
      </c>
      <c r="E237" s="36" t="str">
        <f>VLOOKUP(CONCATENATE($A237,E$1),'Session 8.2.4 PID and Services'!$B$2:$C$1284,2,FALSE)</f>
        <v>Vitamin D3</v>
      </c>
      <c r="F237" s="36" t="str">
        <f>VLOOKUP(CONCATENATE($A237,F$1),'Session 8.2.4 PID and Services'!$B$2:$C$1284,2,FALSE)</f>
        <v>Vitamin C</v>
      </c>
      <c r="G237" s="36" t="e">
        <f>VLOOKUP(CONCATENATE($A237,G$1),'Session 8.2.4 PID and Services'!$B$2:$C$1284,2,FALSE)</f>
        <v>#N/A</v>
      </c>
      <c r="H237" s="36" t="str">
        <f>VLOOKUP(CONCATENATE($A237,H$1),'Session 8.2.4 PID and Services'!$B$2:$C$1284,2,FALSE)</f>
        <v>Vitamin B</v>
      </c>
      <c r="I237" s="36" t="e">
        <f>VLOOKUP(CONCATENATE($A237,I$1),'Session 8.2.4 PID and Services'!$B$2:$C$1284,2,FALSE)</f>
        <v>#N/A</v>
      </c>
      <c r="J237" s="36" t="e">
        <f>VLOOKUP(CONCATENATE($A237,J$1),'Session 8.2.4 PID and Services'!$B$2:$C$1284,2,FALSE)</f>
        <v>#N/A</v>
      </c>
      <c r="K237" s="36" t="str">
        <f>VLOOKUP(CONCATENATE($A237,K$1),'Session 8.2.4 PID and Services'!$B$2:$C$1284,2,FALSE)</f>
        <v>MethylPrednisolone Sodium Succinate</v>
      </c>
      <c r="L237" s="36" t="str">
        <f>VLOOKUP(CONCATENATE($A237,L$1),'Session 8.2.4 PID and Services'!$B$2:$C$1284,2,FALSE)</f>
        <v>Remdesivir</v>
      </c>
      <c r="M237" s="36" t="str">
        <f>VLOOKUP(CONCATENATE($A237,M$1),'Session 8.2.4 PID and Services'!$B$2:$C$1284,2,FALSE)</f>
        <v>Dexamethasone</v>
      </c>
      <c r="N237" s="36" t="e">
        <f>VLOOKUP(CONCATENATE($A237,N$1),'Session 8.2.4 PID and Services'!$B$2:$C$1284,2,FALSE)</f>
        <v>#N/A</v>
      </c>
      <c r="O237" s="36" t="e">
        <f>VLOOKUP(CONCATENATE($A237,O$1),'Session 8.2.4 PID and Services'!$B$2:$C$1284,2,FALSE)</f>
        <v>#N/A</v>
      </c>
      <c r="P237" s="36" t="e">
        <f>VLOOKUP(CONCATENATE($A237,P$1),'Session 8.2.4 PID and Services'!$B$2:$C$1284,2,FALSE)</f>
        <v>#N/A</v>
      </c>
      <c r="Q237" s="36" t="e">
        <f>VLOOKUP(CONCATENATE($A237,Q$1),'Session 8.2.4 PID and Services'!$B$2:$C$1284,2,FALSE)</f>
        <v>#N/A</v>
      </c>
      <c r="R237" s="36" t="e">
        <f>VLOOKUP(CONCATENATE($A237,R$1),'Session 8.2.4 PID and Services'!$B$2:$C$1284,2,FALSE)</f>
        <v>#N/A</v>
      </c>
      <c r="S237" s="36" t="e">
        <f>VLOOKUP(CONCATENATE($A237,S$1),'Session 8.2.4 PID and Services'!$B$2:$C$1284,2,FALSE)</f>
        <v>#N/A</v>
      </c>
      <c r="T237" s="36" t="e">
        <f>VLOOKUP(CONCATENATE($A237,T$1),'Session 8.2.4 PID and Services'!$B$2:$C$1284,2,FALSE)</f>
        <v>#N/A</v>
      </c>
      <c r="U237" s="36" t="e">
        <f>VLOOKUP(CONCATENATE($A237,U$1),'Session 8.2.4 PID and Services'!$B$2:$C$1284,2,FALSE)</f>
        <v>#N/A</v>
      </c>
    </row>
    <row r="238" spans="1:21" x14ac:dyDescent="0.25">
      <c r="A238" s="36">
        <v>1796588</v>
      </c>
      <c r="B238" s="36" t="e">
        <f>VLOOKUP(CONCATENATE($A238,B$1),'Session 8.2.4 PID and Services'!$B$2:$C$1284,2,FALSE)</f>
        <v>#N/A</v>
      </c>
      <c r="C238" s="36" t="str">
        <f>VLOOKUP(CONCATENATE($A238,C$1),'Session 8.2.4 PID and Services'!$B$2:$C$1284,2,FALSE)</f>
        <v>ALBUMIN</v>
      </c>
      <c r="D238" s="36" t="e">
        <f>VLOOKUP(CONCATENATE($A238,D$1),'Session 8.2.4 PID and Services'!$B$2:$C$1284,2,FALSE)</f>
        <v>#N/A</v>
      </c>
      <c r="E238" s="36" t="str">
        <f>VLOOKUP(CONCATENATE($A238,E$1),'Session 8.2.4 PID and Services'!$B$2:$C$1284,2,FALSE)</f>
        <v>Vitamin D3</v>
      </c>
      <c r="F238" s="36" t="str">
        <f>VLOOKUP(CONCATENATE($A238,F$1),'Session 8.2.4 PID and Services'!$B$2:$C$1284,2,FALSE)</f>
        <v>Vitamin C</v>
      </c>
      <c r="G238" s="36" t="e">
        <f>VLOOKUP(CONCATENATE($A238,G$1),'Session 8.2.4 PID and Services'!$B$2:$C$1284,2,FALSE)</f>
        <v>#N/A</v>
      </c>
      <c r="H238" s="36" t="str">
        <f>VLOOKUP(CONCATENATE($A238,H$1),'Session 8.2.4 PID and Services'!$B$2:$C$1284,2,FALSE)</f>
        <v>Vitamin B</v>
      </c>
      <c r="I238" s="36" t="e">
        <f>VLOOKUP(CONCATENATE($A238,I$1),'Session 8.2.4 PID and Services'!$B$2:$C$1284,2,FALSE)</f>
        <v>#N/A</v>
      </c>
      <c r="J238" s="36" t="e">
        <f>VLOOKUP(CONCATENATE($A238,J$1),'Session 8.2.4 PID and Services'!$B$2:$C$1284,2,FALSE)</f>
        <v>#N/A</v>
      </c>
      <c r="K238" s="36" t="str">
        <f>VLOOKUP(CONCATENATE($A238,K$1),'Session 8.2.4 PID and Services'!$B$2:$C$1284,2,FALSE)</f>
        <v>MethylPrednisolone Sodium Succinate</v>
      </c>
      <c r="L238" s="36" t="str">
        <f>VLOOKUP(CONCATENATE($A238,L$1),'Session 8.2.4 PID and Services'!$B$2:$C$1284,2,FALSE)</f>
        <v>Remdesivir</v>
      </c>
      <c r="M238" s="36" t="e">
        <f>VLOOKUP(CONCATENATE($A238,M$1),'Session 8.2.4 PID and Services'!$B$2:$C$1284,2,FALSE)</f>
        <v>#N/A</v>
      </c>
      <c r="N238" s="36" t="e">
        <f>VLOOKUP(CONCATENATE($A238,N$1),'Session 8.2.4 PID and Services'!$B$2:$C$1284,2,FALSE)</f>
        <v>#N/A</v>
      </c>
      <c r="O238" s="36" t="e">
        <f>VLOOKUP(CONCATENATE($A238,O$1),'Session 8.2.4 PID and Services'!$B$2:$C$1284,2,FALSE)</f>
        <v>#N/A</v>
      </c>
      <c r="P238" s="36" t="e">
        <f>VLOOKUP(CONCATENATE($A238,P$1),'Session 8.2.4 PID and Services'!$B$2:$C$1284,2,FALSE)</f>
        <v>#N/A</v>
      </c>
      <c r="Q238" s="36" t="e">
        <f>VLOOKUP(CONCATENATE($A238,Q$1),'Session 8.2.4 PID and Services'!$B$2:$C$1284,2,FALSE)</f>
        <v>#N/A</v>
      </c>
      <c r="R238" s="36" t="e">
        <f>VLOOKUP(CONCATENATE($A238,R$1),'Session 8.2.4 PID and Services'!$B$2:$C$1284,2,FALSE)</f>
        <v>#N/A</v>
      </c>
      <c r="S238" s="36" t="e">
        <f>VLOOKUP(CONCATENATE($A238,S$1),'Session 8.2.4 PID and Services'!$B$2:$C$1284,2,FALSE)</f>
        <v>#N/A</v>
      </c>
      <c r="T238" s="36" t="str">
        <f>VLOOKUP(CONCATENATE($A238,T$1),'Session 8.2.4 PID and Services'!$B$2:$C$1284,2,FALSE)</f>
        <v>Hydrocortisone</v>
      </c>
      <c r="U238" s="36" t="e">
        <f>VLOOKUP(CONCATENATE($A238,U$1),'Session 8.2.4 PID and Services'!$B$2:$C$1284,2,FALSE)</f>
        <v>#N/A</v>
      </c>
    </row>
    <row r="239" spans="1:21" x14ac:dyDescent="0.25">
      <c r="A239" s="36">
        <v>1796998</v>
      </c>
      <c r="B239" s="36" t="e">
        <f>VLOOKUP(CONCATENATE($A239,B$1),'Session 8.2.4 PID and Services'!$B$2:$C$1284,2,FALSE)</f>
        <v>#N/A</v>
      </c>
      <c r="C239" s="36" t="e">
        <f>VLOOKUP(CONCATENATE($A239,C$1),'Session 8.2.4 PID and Services'!$B$2:$C$1284,2,FALSE)</f>
        <v>#N/A</v>
      </c>
      <c r="D239" s="36" t="e">
        <f>VLOOKUP(CONCATENATE($A239,D$1),'Session 8.2.4 PID and Services'!$B$2:$C$1284,2,FALSE)</f>
        <v>#N/A</v>
      </c>
      <c r="E239" s="36" t="e">
        <f>VLOOKUP(CONCATENATE($A239,E$1),'Session 8.2.4 PID and Services'!$B$2:$C$1284,2,FALSE)</f>
        <v>#N/A</v>
      </c>
      <c r="F239" s="36" t="e">
        <f>VLOOKUP(CONCATENATE($A239,F$1),'Session 8.2.4 PID and Services'!$B$2:$C$1284,2,FALSE)</f>
        <v>#N/A</v>
      </c>
      <c r="G239" s="36" t="e">
        <f>VLOOKUP(CONCATENATE($A239,G$1),'Session 8.2.4 PID and Services'!$B$2:$C$1284,2,FALSE)</f>
        <v>#N/A</v>
      </c>
      <c r="H239" s="36" t="e">
        <f>VLOOKUP(CONCATENATE($A239,H$1),'Session 8.2.4 PID and Services'!$B$2:$C$1284,2,FALSE)</f>
        <v>#N/A</v>
      </c>
      <c r="I239" s="36" t="e">
        <f>VLOOKUP(CONCATENATE($A239,I$1),'Session 8.2.4 PID and Services'!$B$2:$C$1284,2,FALSE)</f>
        <v>#N/A</v>
      </c>
      <c r="J239" s="36" t="e">
        <f>VLOOKUP(CONCATENATE($A239,J$1),'Session 8.2.4 PID and Services'!$B$2:$C$1284,2,FALSE)</f>
        <v>#N/A</v>
      </c>
      <c r="K239" s="36" t="e">
        <f>VLOOKUP(CONCATENATE($A239,K$1),'Session 8.2.4 PID and Services'!$B$2:$C$1284,2,FALSE)</f>
        <v>#N/A</v>
      </c>
      <c r="L239" s="36" t="e">
        <f>VLOOKUP(CONCATENATE($A239,L$1),'Session 8.2.4 PID and Services'!$B$2:$C$1284,2,FALSE)</f>
        <v>#N/A</v>
      </c>
      <c r="M239" s="36" t="e">
        <f>VLOOKUP(CONCATENATE($A239,M$1),'Session 8.2.4 PID and Services'!$B$2:$C$1284,2,FALSE)</f>
        <v>#N/A</v>
      </c>
      <c r="N239" s="36" t="e">
        <f>VLOOKUP(CONCATENATE($A239,N$1),'Session 8.2.4 PID and Services'!$B$2:$C$1284,2,FALSE)</f>
        <v>#N/A</v>
      </c>
      <c r="O239" s="36" t="e">
        <f>VLOOKUP(CONCATENATE($A239,O$1),'Session 8.2.4 PID and Services'!$B$2:$C$1284,2,FALSE)</f>
        <v>#N/A</v>
      </c>
      <c r="P239" s="36" t="e">
        <f>VLOOKUP(CONCATENATE($A239,P$1),'Session 8.2.4 PID and Services'!$B$2:$C$1284,2,FALSE)</f>
        <v>#N/A</v>
      </c>
      <c r="Q239" s="36" t="e">
        <f>VLOOKUP(CONCATENATE($A239,Q$1),'Session 8.2.4 PID and Services'!$B$2:$C$1284,2,FALSE)</f>
        <v>#N/A</v>
      </c>
      <c r="R239" s="36" t="e">
        <f>VLOOKUP(CONCATENATE($A239,R$1),'Session 8.2.4 PID and Services'!$B$2:$C$1284,2,FALSE)</f>
        <v>#N/A</v>
      </c>
      <c r="S239" s="36" t="e">
        <f>VLOOKUP(CONCATENATE($A239,S$1),'Session 8.2.4 PID and Services'!$B$2:$C$1284,2,FALSE)</f>
        <v>#N/A</v>
      </c>
      <c r="T239" s="36" t="e">
        <f>VLOOKUP(CONCATENATE($A239,T$1),'Session 8.2.4 PID and Services'!$B$2:$C$1284,2,FALSE)</f>
        <v>#N/A</v>
      </c>
      <c r="U239" s="36" t="e">
        <f>VLOOKUP(CONCATENATE($A239,U$1),'Session 8.2.4 PID and Services'!$B$2:$C$1284,2,FALSE)</f>
        <v>#N/A</v>
      </c>
    </row>
    <row r="240" spans="1:21" x14ac:dyDescent="0.25">
      <c r="A240" s="36">
        <v>1797064</v>
      </c>
      <c r="B240" s="36" t="e">
        <f>VLOOKUP(CONCATENATE($A240,B$1),'Session 8.2.4 PID and Services'!$B$2:$C$1284,2,FALSE)</f>
        <v>#N/A</v>
      </c>
      <c r="C240" s="36" t="e">
        <f>VLOOKUP(CONCATENATE($A240,C$1),'Session 8.2.4 PID and Services'!$B$2:$C$1284,2,FALSE)</f>
        <v>#N/A</v>
      </c>
      <c r="D240" s="36" t="e">
        <f>VLOOKUP(CONCATENATE($A240,D$1),'Session 8.2.4 PID and Services'!$B$2:$C$1284,2,FALSE)</f>
        <v>#N/A</v>
      </c>
      <c r="E240" s="36" t="str">
        <f>VLOOKUP(CONCATENATE($A240,E$1),'Session 8.2.4 PID and Services'!$B$2:$C$1284,2,FALSE)</f>
        <v>Vitamin D3</v>
      </c>
      <c r="F240" s="36" t="str">
        <f>VLOOKUP(CONCATENATE($A240,F$1),'Session 8.2.4 PID and Services'!$B$2:$C$1284,2,FALSE)</f>
        <v>Vitamin C</v>
      </c>
      <c r="G240" s="36" t="e">
        <f>VLOOKUP(CONCATENATE($A240,G$1),'Session 8.2.4 PID and Services'!$B$2:$C$1284,2,FALSE)</f>
        <v>#N/A</v>
      </c>
      <c r="H240" s="36" t="str">
        <f>VLOOKUP(CONCATENATE($A240,H$1),'Session 8.2.4 PID and Services'!$B$2:$C$1284,2,FALSE)</f>
        <v>Vitamin B</v>
      </c>
      <c r="I240" s="36" t="e">
        <f>VLOOKUP(CONCATENATE($A240,I$1),'Session 8.2.4 PID and Services'!$B$2:$C$1284,2,FALSE)</f>
        <v>#N/A</v>
      </c>
      <c r="J240" s="36" t="e">
        <f>VLOOKUP(CONCATENATE($A240,J$1),'Session 8.2.4 PID and Services'!$B$2:$C$1284,2,FALSE)</f>
        <v>#N/A</v>
      </c>
      <c r="K240" s="36" t="str">
        <f>VLOOKUP(CONCATENATE($A240,K$1),'Session 8.2.4 PID and Services'!$B$2:$C$1284,2,FALSE)</f>
        <v>MethylPrednisolone Sodium Succinate</v>
      </c>
      <c r="L240" s="36" t="str">
        <f>VLOOKUP(CONCATENATE($A240,L$1),'Session 8.2.4 PID and Services'!$B$2:$C$1284,2,FALSE)</f>
        <v>Remdesivir</v>
      </c>
      <c r="M240" s="36" t="e">
        <f>VLOOKUP(CONCATENATE($A240,M$1),'Session 8.2.4 PID and Services'!$B$2:$C$1284,2,FALSE)</f>
        <v>#N/A</v>
      </c>
      <c r="N240" s="36" t="e">
        <f>VLOOKUP(CONCATENATE($A240,N$1),'Session 8.2.4 PID and Services'!$B$2:$C$1284,2,FALSE)</f>
        <v>#N/A</v>
      </c>
      <c r="O240" s="36" t="e">
        <f>VLOOKUP(CONCATENATE($A240,O$1),'Session 8.2.4 PID and Services'!$B$2:$C$1284,2,FALSE)</f>
        <v>#N/A</v>
      </c>
      <c r="P240" s="36" t="e">
        <f>VLOOKUP(CONCATENATE($A240,P$1),'Session 8.2.4 PID and Services'!$B$2:$C$1284,2,FALSE)</f>
        <v>#N/A</v>
      </c>
      <c r="Q240" s="36" t="e">
        <f>VLOOKUP(CONCATENATE($A240,Q$1),'Session 8.2.4 PID and Services'!$B$2:$C$1284,2,FALSE)</f>
        <v>#N/A</v>
      </c>
      <c r="R240" s="36" t="e">
        <f>VLOOKUP(CONCATENATE($A240,R$1),'Session 8.2.4 PID and Services'!$B$2:$C$1284,2,FALSE)</f>
        <v>#N/A</v>
      </c>
      <c r="S240" s="36" t="e">
        <f>VLOOKUP(CONCATENATE($A240,S$1),'Session 8.2.4 PID and Services'!$B$2:$C$1284,2,FALSE)</f>
        <v>#N/A</v>
      </c>
      <c r="T240" s="36" t="e">
        <f>VLOOKUP(CONCATENATE($A240,T$1),'Session 8.2.4 PID and Services'!$B$2:$C$1284,2,FALSE)</f>
        <v>#N/A</v>
      </c>
      <c r="U240" s="36" t="e">
        <f>VLOOKUP(CONCATENATE($A240,U$1),'Session 8.2.4 PID and Services'!$B$2:$C$1284,2,FALSE)</f>
        <v>#N/A</v>
      </c>
    </row>
    <row r="241" spans="1:21" x14ac:dyDescent="0.25">
      <c r="A241" s="36">
        <v>1797388</v>
      </c>
      <c r="B241" s="36" t="e">
        <f>VLOOKUP(CONCATENATE($A241,B$1),'Session 8.2.4 PID and Services'!$B$2:$C$1284,2,FALSE)</f>
        <v>#N/A</v>
      </c>
      <c r="C241" s="36" t="e">
        <f>VLOOKUP(CONCATENATE($A241,C$1),'Session 8.2.4 PID and Services'!$B$2:$C$1284,2,FALSE)</f>
        <v>#N/A</v>
      </c>
      <c r="D241" s="36" t="e">
        <f>VLOOKUP(CONCATENATE($A241,D$1),'Session 8.2.4 PID and Services'!$B$2:$C$1284,2,FALSE)</f>
        <v>#N/A</v>
      </c>
      <c r="E241" s="36" t="str">
        <f>VLOOKUP(CONCATENATE($A241,E$1),'Session 8.2.4 PID and Services'!$B$2:$C$1284,2,FALSE)</f>
        <v>Vitamin D3</v>
      </c>
      <c r="F241" s="36" t="str">
        <f>VLOOKUP(CONCATENATE($A241,F$1),'Session 8.2.4 PID and Services'!$B$2:$C$1284,2,FALSE)</f>
        <v>Vitamin C</v>
      </c>
      <c r="G241" s="36" t="e">
        <f>VLOOKUP(CONCATENATE($A241,G$1),'Session 8.2.4 PID and Services'!$B$2:$C$1284,2,FALSE)</f>
        <v>#N/A</v>
      </c>
      <c r="H241" s="36" t="str">
        <f>VLOOKUP(CONCATENATE($A241,H$1),'Session 8.2.4 PID and Services'!$B$2:$C$1284,2,FALSE)</f>
        <v>Vitamin B</v>
      </c>
      <c r="I241" s="36" t="e">
        <f>VLOOKUP(CONCATENATE($A241,I$1),'Session 8.2.4 PID and Services'!$B$2:$C$1284,2,FALSE)</f>
        <v>#N/A</v>
      </c>
      <c r="J241" s="36" t="e">
        <f>VLOOKUP(CONCATENATE($A241,J$1),'Session 8.2.4 PID and Services'!$B$2:$C$1284,2,FALSE)</f>
        <v>#N/A</v>
      </c>
      <c r="K241" s="36" t="str">
        <f>VLOOKUP(CONCATENATE($A241,K$1),'Session 8.2.4 PID and Services'!$B$2:$C$1284,2,FALSE)</f>
        <v>MethylPrednisolone Sodium Succinate</v>
      </c>
      <c r="L241" s="36" t="str">
        <f>VLOOKUP(CONCATENATE($A241,L$1),'Session 8.2.4 PID and Services'!$B$2:$C$1284,2,FALSE)</f>
        <v>Remdesivir</v>
      </c>
      <c r="M241" s="36" t="e">
        <f>VLOOKUP(CONCATENATE($A241,M$1),'Session 8.2.4 PID and Services'!$B$2:$C$1284,2,FALSE)</f>
        <v>#N/A</v>
      </c>
      <c r="N241" s="36" t="e">
        <f>VLOOKUP(CONCATENATE($A241,N$1),'Session 8.2.4 PID and Services'!$B$2:$C$1284,2,FALSE)</f>
        <v>#N/A</v>
      </c>
      <c r="O241" s="36" t="e">
        <f>VLOOKUP(CONCATENATE($A241,O$1),'Session 8.2.4 PID and Services'!$B$2:$C$1284,2,FALSE)</f>
        <v>#N/A</v>
      </c>
      <c r="P241" s="36" t="e">
        <f>VLOOKUP(CONCATENATE($A241,P$1),'Session 8.2.4 PID and Services'!$B$2:$C$1284,2,FALSE)</f>
        <v>#N/A</v>
      </c>
      <c r="Q241" s="36" t="e">
        <f>VLOOKUP(CONCATENATE($A241,Q$1),'Session 8.2.4 PID and Services'!$B$2:$C$1284,2,FALSE)</f>
        <v>#N/A</v>
      </c>
      <c r="R241" s="36" t="e">
        <f>VLOOKUP(CONCATENATE($A241,R$1),'Session 8.2.4 PID and Services'!$B$2:$C$1284,2,FALSE)</f>
        <v>#N/A</v>
      </c>
      <c r="S241" s="36" t="e">
        <f>VLOOKUP(CONCATENATE($A241,S$1),'Session 8.2.4 PID and Services'!$B$2:$C$1284,2,FALSE)</f>
        <v>#N/A</v>
      </c>
      <c r="T241" s="36" t="e">
        <f>VLOOKUP(CONCATENATE($A241,T$1),'Session 8.2.4 PID and Services'!$B$2:$C$1284,2,FALSE)</f>
        <v>#N/A</v>
      </c>
      <c r="U241" s="36" t="e">
        <f>VLOOKUP(CONCATENATE($A241,U$1),'Session 8.2.4 PID and Services'!$B$2:$C$1284,2,FALSE)</f>
        <v>#N/A</v>
      </c>
    </row>
    <row r="242" spans="1:21" x14ac:dyDescent="0.25">
      <c r="A242" s="36">
        <v>1797410</v>
      </c>
      <c r="B242" s="36" t="str">
        <f>VLOOKUP(CONCATENATE($A242,B$1),'Session 8.2.4 PID and Services'!$B$2:$C$1284,2,FALSE)</f>
        <v>Ventilator</v>
      </c>
      <c r="C242" s="36" t="e">
        <f>VLOOKUP(CONCATENATE($A242,C$1),'Session 8.2.4 PID and Services'!$B$2:$C$1284,2,FALSE)</f>
        <v>#N/A</v>
      </c>
      <c r="D242" s="36" t="e">
        <f>VLOOKUP(CONCATENATE($A242,D$1),'Session 8.2.4 PID and Services'!$B$2:$C$1284,2,FALSE)</f>
        <v>#N/A</v>
      </c>
      <c r="E242" s="36" t="e">
        <f>VLOOKUP(CONCATENATE($A242,E$1),'Session 8.2.4 PID and Services'!$B$2:$C$1284,2,FALSE)</f>
        <v>#N/A</v>
      </c>
      <c r="F242" s="36" t="e">
        <f>VLOOKUP(CONCATENATE($A242,F$1),'Session 8.2.4 PID and Services'!$B$2:$C$1284,2,FALSE)</f>
        <v>#N/A</v>
      </c>
      <c r="G242" s="36" t="e">
        <f>VLOOKUP(CONCATENATE($A242,G$1),'Session 8.2.4 PID and Services'!$B$2:$C$1284,2,FALSE)</f>
        <v>#N/A</v>
      </c>
      <c r="H242" s="36" t="e">
        <f>VLOOKUP(CONCATENATE($A242,H$1),'Session 8.2.4 PID and Services'!$B$2:$C$1284,2,FALSE)</f>
        <v>#N/A</v>
      </c>
      <c r="I242" s="36" t="e">
        <f>VLOOKUP(CONCATENATE($A242,I$1),'Session 8.2.4 PID and Services'!$B$2:$C$1284,2,FALSE)</f>
        <v>#N/A</v>
      </c>
      <c r="J242" s="36" t="e">
        <f>VLOOKUP(CONCATENATE($A242,J$1),'Session 8.2.4 PID and Services'!$B$2:$C$1284,2,FALSE)</f>
        <v>#N/A</v>
      </c>
      <c r="K242" s="36" t="e">
        <f>VLOOKUP(CONCATENATE($A242,K$1),'Session 8.2.4 PID and Services'!$B$2:$C$1284,2,FALSE)</f>
        <v>#N/A</v>
      </c>
      <c r="L242" s="36" t="str">
        <f>VLOOKUP(CONCATENATE($A242,L$1),'Session 8.2.4 PID and Services'!$B$2:$C$1284,2,FALSE)</f>
        <v>Remdesivir</v>
      </c>
      <c r="M242" s="36" t="e">
        <f>VLOOKUP(CONCATENATE($A242,M$1),'Session 8.2.4 PID and Services'!$B$2:$C$1284,2,FALSE)</f>
        <v>#N/A</v>
      </c>
      <c r="N242" s="36" t="e">
        <f>VLOOKUP(CONCATENATE($A242,N$1),'Session 8.2.4 PID and Services'!$B$2:$C$1284,2,FALSE)</f>
        <v>#N/A</v>
      </c>
      <c r="O242" s="36" t="e">
        <f>VLOOKUP(CONCATENATE($A242,O$1),'Session 8.2.4 PID and Services'!$B$2:$C$1284,2,FALSE)</f>
        <v>#N/A</v>
      </c>
      <c r="P242" s="36" t="e">
        <f>VLOOKUP(CONCATENATE($A242,P$1),'Session 8.2.4 PID and Services'!$B$2:$C$1284,2,FALSE)</f>
        <v>#N/A</v>
      </c>
      <c r="Q242" s="36" t="e">
        <f>VLOOKUP(CONCATENATE($A242,Q$1),'Session 8.2.4 PID and Services'!$B$2:$C$1284,2,FALSE)</f>
        <v>#N/A</v>
      </c>
      <c r="R242" s="36" t="e">
        <f>VLOOKUP(CONCATENATE($A242,R$1),'Session 8.2.4 PID and Services'!$B$2:$C$1284,2,FALSE)</f>
        <v>#N/A</v>
      </c>
      <c r="S242" s="36" t="e">
        <f>VLOOKUP(CONCATENATE($A242,S$1),'Session 8.2.4 PID and Services'!$B$2:$C$1284,2,FALSE)</f>
        <v>#N/A</v>
      </c>
      <c r="T242" s="36" t="e">
        <f>VLOOKUP(CONCATENATE($A242,T$1),'Session 8.2.4 PID and Services'!$B$2:$C$1284,2,FALSE)</f>
        <v>#N/A</v>
      </c>
      <c r="U242" s="36" t="e">
        <f>VLOOKUP(CONCATENATE($A242,U$1),'Session 8.2.4 PID and Services'!$B$2:$C$1284,2,FALSE)</f>
        <v>#N/A</v>
      </c>
    </row>
    <row r="243" spans="1:21" x14ac:dyDescent="0.25">
      <c r="A243" s="36">
        <v>1797416</v>
      </c>
      <c r="B243" s="36" t="e">
        <f>VLOOKUP(CONCATENATE($A243,B$1),'Session 8.2.4 PID and Services'!$B$2:$C$1284,2,FALSE)</f>
        <v>#N/A</v>
      </c>
      <c r="C243" s="36" t="e">
        <f>VLOOKUP(CONCATENATE($A243,C$1),'Session 8.2.4 PID and Services'!$B$2:$C$1284,2,FALSE)</f>
        <v>#N/A</v>
      </c>
      <c r="D243" s="36" t="e">
        <f>VLOOKUP(CONCATENATE($A243,D$1),'Session 8.2.4 PID and Services'!$B$2:$C$1284,2,FALSE)</f>
        <v>#N/A</v>
      </c>
      <c r="E243" s="36" t="str">
        <f>VLOOKUP(CONCATENATE($A243,E$1),'Session 8.2.4 PID and Services'!$B$2:$C$1284,2,FALSE)</f>
        <v>Vitamin D3</v>
      </c>
      <c r="F243" s="36" t="str">
        <f>VLOOKUP(CONCATENATE($A243,F$1),'Session 8.2.4 PID and Services'!$B$2:$C$1284,2,FALSE)</f>
        <v>Vitamin C</v>
      </c>
      <c r="G243" s="36" t="e">
        <f>VLOOKUP(CONCATENATE($A243,G$1),'Session 8.2.4 PID and Services'!$B$2:$C$1284,2,FALSE)</f>
        <v>#N/A</v>
      </c>
      <c r="H243" s="36" t="str">
        <f>VLOOKUP(CONCATENATE($A243,H$1),'Session 8.2.4 PID and Services'!$B$2:$C$1284,2,FALSE)</f>
        <v>Vitamin B</v>
      </c>
      <c r="I243" s="36" t="e">
        <f>VLOOKUP(CONCATENATE($A243,I$1),'Session 8.2.4 PID and Services'!$B$2:$C$1284,2,FALSE)</f>
        <v>#N/A</v>
      </c>
      <c r="J243" s="36" t="e">
        <f>VLOOKUP(CONCATENATE($A243,J$1),'Session 8.2.4 PID and Services'!$B$2:$C$1284,2,FALSE)</f>
        <v>#N/A</v>
      </c>
      <c r="K243" s="36" t="str">
        <f>VLOOKUP(CONCATENATE($A243,K$1),'Session 8.2.4 PID and Services'!$B$2:$C$1284,2,FALSE)</f>
        <v>MethylPrednisolone Sodium Succinate</v>
      </c>
      <c r="L243" s="36" t="str">
        <f>VLOOKUP(CONCATENATE($A243,L$1),'Session 8.2.4 PID and Services'!$B$2:$C$1284,2,FALSE)</f>
        <v>Remdesivir</v>
      </c>
      <c r="M243" s="36" t="e">
        <f>VLOOKUP(CONCATENATE($A243,M$1),'Session 8.2.4 PID and Services'!$B$2:$C$1284,2,FALSE)</f>
        <v>#N/A</v>
      </c>
      <c r="N243" s="36" t="e">
        <f>VLOOKUP(CONCATENATE($A243,N$1),'Session 8.2.4 PID and Services'!$B$2:$C$1284,2,FALSE)</f>
        <v>#N/A</v>
      </c>
      <c r="O243" s="36" t="e">
        <f>VLOOKUP(CONCATENATE($A243,O$1),'Session 8.2.4 PID and Services'!$B$2:$C$1284,2,FALSE)</f>
        <v>#N/A</v>
      </c>
      <c r="P243" s="36" t="str">
        <f>VLOOKUP(CONCATENATE($A243,P$1),'Session 8.2.4 PID and Services'!$B$2:$C$1284,2,FALSE)</f>
        <v>Plasma Therapy</v>
      </c>
      <c r="Q243" s="36" t="e">
        <f>VLOOKUP(CONCATENATE($A243,Q$1),'Session 8.2.4 PID and Services'!$B$2:$C$1284,2,FALSE)</f>
        <v>#N/A</v>
      </c>
      <c r="R243" s="36" t="e">
        <f>VLOOKUP(CONCATENATE($A243,R$1),'Session 8.2.4 PID and Services'!$B$2:$C$1284,2,FALSE)</f>
        <v>#N/A</v>
      </c>
      <c r="S243" s="36" t="e">
        <f>VLOOKUP(CONCATENATE($A243,S$1),'Session 8.2.4 PID and Services'!$B$2:$C$1284,2,FALSE)</f>
        <v>#N/A</v>
      </c>
      <c r="T243" s="36" t="e">
        <f>VLOOKUP(CONCATENATE($A243,T$1),'Session 8.2.4 PID and Services'!$B$2:$C$1284,2,FALSE)</f>
        <v>#N/A</v>
      </c>
      <c r="U243" s="36" t="e">
        <f>VLOOKUP(CONCATENATE($A243,U$1),'Session 8.2.4 PID and Services'!$B$2:$C$1284,2,FALSE)</f>
        <v>#N/A</v>
      </c>
    </row>
    <row r="244" spans="1:21" x14ac:dyDescent="0.25">
      <c r="A244" s="36">
        <v>1797560</v>
      </c>
      <c r="B244" s="36" t="e">
        <f>VLOOKUP(CONCATENATE($A244,B$1),'Session 8.2.4 PID and Services'!$B$2:$C$1284,2,FALSE)</f>
        <v>#N/A</v>
      </c>
      <c r="C244" s="36" t="e">
        <f>VLOOKUP(CONCATENATE($A244,C$1),'Session 8.2.4 PID and Services'!$B$2:$C$1284,2,FALSE)</f>
        <v>#N/A</v>
      </c>
      <c r="D244" s="36" t="e">
        <f>VLOOKUP(CONCATENATE($A244,D$1),'Session 8.2.4 PID and Services'!$B$2:$C$1284,2,FALSE)</f>
        <v>#N/A</v>
      </c>
      <c r="E244" s="36" t="str">
        <f>VLOOKUP(CONCATENATE($A244,E$1),'Session 8.2.4 PID and Services'!$B$2:$C$1284,2,FALSE)</f>
        <v>Vitamin D3</v>
      </c>
      <c r="F244" s="36" t="str">
        <f>VLOOKUP(CONCATENATE($A244,F$1),'Session 8.2.4 PID and Services'!$B$2:$C$1284,2,FALSE)</f>
        <v>Vitamin C</v>
      </c>
      <c r="G244" s="36" t="e">
        <f>VLOOKUP(CONCATENATE($A244,G$1),'Session 8.2.4 PID and Services'!$B$2:$C$1284,2,FALSE)</f>
        <v>#N/A</v>
      </c>
      <c r="H244" s="36" t="str">
        <f>VLOOKUP(CONCATENATE($A244,H$1),'Session 8.2.4 PID and Services'!$B$2:$C$1284,2,FALSE)</f>
        <v>Vitamin B</v>
      </c>
      <c r="I244" s="36" t="e">
        <f>VLOOKUP(CONCATENATE($A244,I$1),'Session 8.2.4 PID and Services'!$B$2:$C$1284,2,FALSE)</f>
        <v>#N/A</v>
      </c>
      <c r="J244" s="36" t="e">
        <f>VLOOKUP(CONCATENATE($A244,J$1),'Session 8.2.4 PID and Services'!$B$2:$C$1284,2,FALSE)</f>
        <v>#N/A</v>
      </c>
      <c r="K244" s="36" t="str">
        <f>VLOOKUP(CONCATENATE($A244,K$1),'Session 8.2.4 PID and Services'!$B$2:$C$1284,2,FALSE)</f>
        <v>MethylPrednisolone Sodium Succinate</v>
      </c>
      <c r="L244" s="36" t="str">
        <f>VLOOKUP(CONCATENATE($A244,L$1),'Session 8.2.4 PID and Services'!$B$2:$C$1284,2,FALSE)</f>
        <v>Remdesivir</v>
      </c>
      <c r="M244" s="36" t="e">
        <f>VLOOKUP(CONCATENATE($A244,M$1),'Session 8.2.4 PID and Services'!$B$2:$C$1284,2,FALSE)</f>
        <v>#N/A</v>
      </c>
      <c r="N244" s="36" t="str">
        <f>VLOOKUP(CONCATENATE($A244,N$1),'Session 8.2.4 PID and Services'!$B$2:$C$1284,2,FALSE)</f>
        <v>Methylprednisolone Acetate</v>
      </c>
      <c r="O244" s="36" t="e">
        <f>VLOOKUP(CONCATENATE($A244,O$1),'Session 8.2.4 PID and Services'!$B$2:$C$1284,2,FALSE)</f>
        <v>#N/A</v>
      </c>
      <c r="P244" s="36" t="e">
        <f>VLOOKUP(CONCATENATE($A244,P$1),'Session 8.2.4 PID and Services'!$B$2:$C$1284,2,FALSE)</f>
        <v>#N/A</v>
      </c>
      <c r="Q244" s="36" t="e">
        <f>VLOOKUP(CONCATENATE($A244,Q$1),'Session 8.2.4 PID and Services'!$B$2:$C$1284,2,FALSE)</f>
        <v>#N/A</v>
      </c>
      <c r="R244" s="36" t="e">
        <f>VLOOKUP(CONCATENATE($A244,R$1),'Session 8.2.4 PID and Services'!$B$2:$C$1284,2,FALSE)</f>
        <v>#N/A</v>
      </c>
      <c r="S244" s="36" t="e">
        <f>VLOOKUP(CONCATENATE($A244,S$1),'Session 8.2.4 PID and Services'!$B$2:$C$1284,2,FALSE)</f>
        <v>#N/A</v>
      </c>
      <c r="T244" s="36" t="e">
        <f>VLOOKUP(CONCATENATE($A244,T$1),'Session 8.2.4 PID and Services'!$B$2:$C$1284,2,FALSE)</f>
        <v>#N/A</v>
      </c>
      <c r="U244" s="36" t="e">
        <f>VLOOKUP(CONCATENATE($A244,U$1),'Session 8.2.4 PID and Services'!$B$2:$C$1284,2,FALSE)</f>
        <v>#N/A</v>
      </c>
    </row>
    <row r="245" spans="1:21" x14ac:dyDescent="0.25">
      <c r="A245" s="36">
        <v>1797562</v>
      </c>
      <c r="B245" s="36" t="e">
        <f>VLOOKUP(CONCATENATE($A245,B$1),'Session 8.2.4 PID and Services'!$B$2:$C$1284,2,FALSE)</f>
        <v>#N/A</v>
      </c>
      <c r="C245" s="36" t="e">
        <f>VLOOKUP(CONCATENATE($A245,C$1),'Session 8.2.4 PID and Services'!$B$2:$C$1284,2,FALSE)</f>
        <v>#N/A</v>
      </c>
      <c r="D245" s="36" t="str">
        <f>VLOOKUP(CONCATENATE($A245,D$1),'Session 8.2.4 PID and Services'!$B$2:$C$1284,2,FALSE)</f>
        <v>Dialysis</v>
      </c>
      <c r="E245" s="36" t="e">
        <f>VLOOKUP(CONCATENATE($A245,E$1),'Session 8.2.4 PID and Services'!$B$2:$C$1284,2,FALSE)</f>
        <v>#N/A</v>
      </c>
      <c r="F245" s="36" t="e">
        <f>VLOOKUP(CONCATENATE($A245,F$1),'Session 8.2.4 PID and Services'!$B$2:$C$1284,2,FALSE)</f>
        <v>#N/A</v>
      </c>
      <c r="G245" s="36" t="e">
        <f>VLOOKUP(CONCATENATE($A245,G$1),'Session 8.2.4 PID and Services'!$B$2:$C$1284,2,FALSE)</f>
        <v>#N/A</v>
      </c>
      <c r="H245" s="36" t="str">
        <f>VLOOKUP(CONCATENATE($A245,H$1),'Session 8.2.4 PID and Services'!$B$2:$C$1284,2,FALSE)</f>
        <v>Vitamin B</v>
      </c>
      <c r="I245" s="36" t="e">
        <f>VLOOKUP(CONCATENATE($A245,I$1),'Session 8.2.4 PID and Services'!$B$2:$C$1284,2,FALSE)</f>
        <v>#N/A</v>
      </c>
      <c r="J245" s="36" t="e">
        <f>VLOOKUP(CONCATENATE($A245,J$1),'Session 8.2.4 PID and Services'!$B$2:$C$1284,2,FALSE)</f>
        <v>#N/A</v>
      </c>
      <c r="K245" s="36" t="e">
        <f>VLOOKUP(CONCATENATE($A245,K$1),'Session 8.2.4 PID and Services'!$B$2:$C$1284,2,FALSE)</f>
        <v>#N/A</v>
      </c>
      <c r="L245" s="36" t="e">
        <f>VLOOKUP(CONCATENATE($A245,L$1),'Session 8.2.4 PID and Services'!$B$2:$C$1284,2,FALSE)</f>
        <v>#N/A</v>
      </c>
      <c r="M245" s="36" t="str">
        <f>VLOOKUP(CONCATENATE($A245,M$1),'Session 8.2.4 PID and Services'!$B$2:$C$1284,2,FALSE)</f>
        <v>Dexamethasone</v>
      </c>
      <c r="N245" s="36" t="e">
        <f>VLOOKUP(CONCATENATE($A245,N$1),'Session 8.2.4 PID and Services'!$B$2:$C$1284,2,FALSE)</f>
        <v>#N/A</v>
      </c>
      <c r="O245" s="36" t="e">
        <f>VLOOKUP(CONCATENATE($A245,O$1),'Session 8.2.4 PID and Services'!$B$2:$C$1284,2,FALSE)</f>
        <v>#N/A</v>
      </c>
      <c r="P245" s="36" t="e">
        <f>VLOOKUP(CONCATENATE($A245,P$1),'Session 8.2.4 PID and Services'!$B$2:$C$1284,2,FALSE)</f>
        <v>#N/A</v>
      </c>
      <c r="Q245" s="36" t="e">
        <f>VLOOKUP(CONCATENATE($A245,Q$1),'Session 8.2.4 PID and Services'!$B$2:$C$1284,2,FALSE)</f>
        <v>#N/A</v>
      </c>
      <c r="R245" s="36" t="e">
        <f>VLOOKUP(CONCATENATE($A245,R$1),'Session 8.2.4 PID and Services'!$B$2:$C$1284,2,FALSE)</f>
        <v>#N/A</v>
      </c>
      <c r="S245" s="36" t="e">
        <f>VLOOKUP(CONCATENATE($A245,S$1),'Session 8.2.4 PID and Services'!$B$2:$C$1284,2,FALSE)</f>
        <v>#N/A</v>
      </c>
      <c r="T245" s="36" t="e">
        <f>VLOOKUP(CONCATENATE($A245,T$1),'Session 8.2.4 PID and Services'!$B$2:$C$1284,2,FALSE)</f>
        <v>#N/A</v>
      </c>
      <c r="U245" s="36" t="e">
        <f>VLOOKUP(CONCATENATE($A245,U$1),'Session 8.2.4 PID and Services'!$B$2:$C$1284,2,FALSE)</f>
        <v>#N/A</v>
      </c>
    </row>
    <row r="246" spans="1:21" x14ac:dyDescent="0.25">
      <c r="A246" s="36">
        <v>1797961</v>
      </c>
      <c r="B246" s="36" t="e">
        <f>VLOOKUP(CONCATENATE($A246,B$1),'Session 8.2.4 PID and Services'!$B$2:$C$1284,2,FALSE)</f>
        <v>#N/A</v>
      </c>
      <c r="C246" s="36" t="e">
        <f>VLOOKUP(CONCATENATE($A246,C$1),'Session 8.2.4 PID and Services'!$B$2:$C$1284,2,FALSE)</f>
        <v>#N/A</v>
      </c>
      <c r="D246" s="36" t="e">
        <f>VLOOKUP(CONCATENATE($A246,D$1),'Session 8.2.4 PID and Services'!$B$2:$C$1284,2,FALSE)</f>
        <v>#N/A</v>
      </c>
      <c r="E246" s="36" t="e">
        <f>VLOOKUP(CONCATENATE($A246,E$1),'Session 8.2.4 PID and Services'!$B$2:$C$1284,2,FALSE)</f>
        <v>#N/A</v>
      </c>
      <c r="F246" s="36" t="e">
        <f>VLOOKUP(CONCATENATE($A246,F$1),'Session 8.2.4 PID and Services'!$B$2:$C$1284,2,FALSE)</f>
        <v>#N/A</v>
      </c>
      <c r="G246" s="36" t="e">
        <f>VLOOKUP(CONCATENATE($A246,G$1),'Session 8.2.4 PID and Services'!$B$2:$C$1284,2,FALSE)</f>
        <v>#N/A</v>
      </c>
      <c r="H246" s="36" t="e">
        <f>VLOOKUP(CONCATENATE($A246,H$1),'Session 8.2.4 PID and Services'!$B$2:$C$1284,2,FALSE)</f>
        <v>#N/A</v>
      </c>
      <c r="I246" s="36" t="e">
        <f>VLOOKUP(CONCATENATE($A246,I$1),'Session 8.2.4 PID and Services'!$B$2:$C$1284,2,FALSE)</f>
        <v>#N/A</v>
      </c>
      <c r="J246" s="36" t="e">
        <f>VLOOKUP(CONCATENATE($A246,J$1),'Session 8.2.4 PID and Services'!$B$2:$C$1284,2,FALSE)</f>
        <v>#N/A</v>
      </c>
      <c r="K246" s="36" t="e">
        <f>VLOOKUP(CONCATENATE($A246,K$1),'Session 8.2.4 PID and Services'!$B$2:$C$1284,2,FALSE)</f>
        <v>#N/A</v>
      </c>
      <c r="L246" s="36" t="e">
        <f>VLOOKUP(CONCATENATE($A246,L$1),'Session 8.2.4 PID and Services'!$B$2:$C$1284,2,FALSE)</f>
        <v>#N/A</v>
      </c>
      <c r="M246" s="36" t="e">
        <f>VLOOKUP(CONCATENATE($A246,M$1),'Session 8.2.4 PID and Services'!$B$2:$C$1284,2,FALSE)</f>
        <v>#N/A</v>
      </c>
      <c r="N246" s="36" t="e">
        <f>VLOOKUP(CONCATENATE($A246,N$1),'Session 8.2.4 PID and Services'!$B$2:$C$1284,2,FALSE)</f>
        <v>#N/A</v>
      </c>
      <c r="O246" s="36" t="e">
        <f>VLOOKUP(CONCATENATE($A246,O$1),'Session 8.2.4 PID and Services'!$B$2:$C$1284,2,FALSE)</f>
        <v>#N/A</v>
      </c>
      <c r="P246" s="36" t="e">
        <f>VLOOKUP(CONCATENATE($A246,P$1),'Session 8.2.4 PID and Services'!$B$2:$C$1284,2,FALSE)</f>
        <v>#N/A</v>
      </c>
      <c r="Q246" s="36" t="e">
        <f>VLOOKUP(CONCATENATE($A246,Q$1),'Session 8.2.4 PID and Services'!$B$2:$C$1284,2,FALSE)</f>
        <v>#N/A</v>
      </c>
      <c r="R246" s="36" t="e">
        <f>VLOOKUP(CONCATENATE($A246,R$1),'Session 8.2.4 PID and Services'!$B$2:$C$1284,2,FALSE)</f>
        <v>#N/A</v>
      </c>
      <c r="S246" s="36" t="e">
        <f>VLOOKUP(CONCATENATE($A246,S$1),'Session 8.2.4 PID and Services'!$B$2:$C$1284,2,FALSE)</f>
        <v>#N/A</v>
      </c>
      <c r="T246" s="36" t="e">
        <f>VLOOKUP(CONCATENATE($A246,T$1),'Session 8.2.4 PID and Services'!$B$2:$C$1284,2,FALSE)</f>
        <v>#N/A</v>
      </c>
      <c r="U246" s="36" t="e">
        <f>VLOOKUP(CONCATENATE($A246,U$1),'Session 8.2.4 PID and Services'!$B$2:$C$1284,2,FALSE)</f>
        <v>#N/A</v>
      </c>
    </row>
    <row r="247" spans="1:21" x14ac:dyDescent="0.25">
      <c r="A247" s="36">
        <v>1797999</v>
      </c>
      <c r="B247" s="36" t="e">
        <f>VLOOKUP(CONCATENATE($A247,B$1),'Session 8.2.4 PID and Services'!$B$2:$C$1284,2,FALSE)</f>
        <v>#N/A</v>
      </c>
      <c r="C247" s="36" t="e">
        <f>VLOOKUP(CONCATENATE($A247,C$1),'Session 8.2.4 PID and Services'!$B$2:$C$1284,2,FALSE)</f>
        <v>#N/A</v>
      </c>
      <c r="D247" s="36" t="e">
        <f>VLOOKUP(CONCATENATE($A247,D$1),'Session 8.2.4 PID and Services'!$B$2:$C$1284,2,FALSE)</f>
        <v>#N/A</v>
      </c>
      <c r="E247" s="36" t="e">
        <f>VLOOKUP(CONCATENATE($A247,E$1),'Session 8.2.4 PID and Services'!$B$2:$C$1284,2,FALSE)</f>
        <v>#N/A</v>
      </c>
      <c r="F247" s="36" t="e">
        <f>VLOOKUP(CONCATENATE($A247,F$1),'Session 8.2.4 PID and Services'!$B$2:$C$1284,2,FALSE)</f>
        <v>#N/A</v>
      </c>
      <c r="G247" s="36" t="e">
        <f>VLOOKUP(CONCATENATE($A247,G$1),'Session 8.2.4 PID and Services'!$B$2:$C$1284,2,FALSE)</f>
        <v>#N/A</v>
      </c>
      <c r="H247" s="36" t="e">
        <f>VLOOKUP(CONCATENATE($A247,H$1),'Session 8.2.4 PID and Services'!$B$2:$C$1284,2,FALSE)</f>
        <v>#N/A</v>
      </c>
      <c r="I247" s="36" t="e">
        <f>VLOOKUP(CONCATENATE($A247,I$1),'Session 8.2.4 PID and Services'!$B$2:$C$1284,2,FALSE)</f>
        <v>#N/A</v>
      </c>
      <c r="J247" s="36" t="e">
        <f>VLOOKUP(CONCATENATE($A247,J$1),'Session 8.2.4 PID and Services'!$B$2:$C$1284,2,FALSE)</f>
        <v>#N/A</v>
      </c>
      <c r="K247" s="36" t="e">
        <f>VLOOKUP(CONCATENATE($A247,K$1),'Session 8.2.4 PID and Services'!$B$2:$C$1284,2,FALSE)</f>
        <v>#N/A</v>
      </c>
      <c r="L247" s="36" t="e">
        <f>VLOOKUP(CONCATENATE($A247,L$1),'Session 8.2.4 PID and Services'!$B$2:$C$1284,2,FALSE)</f>
        <v>#N/A</v>
      </c>
      <c r="M247" s="36" t="e">
        <f>VLOOKUP(CONCATENATE($A247,M$1),'Session 8.2.4 PID and Services'!$B$2:$C$1284,2,FALSE)</f>
        <v>#N/A</v>
      </c>
      <c r="N247" s="36" t="e">
        <f>VLOOKUP(CONCATENATE($A247,N$1),'Session 8.2.4 PID and Services'!$B$2:$C$1284,2,FALSE)</f>
        <v>#N/A</v>
      </c>
      <c r="O247" s="36" t="e">
        <f>VLOOKUP(CONCATENATE($A247,O$1),'Session 8.2.4 PID and Services'!$B$2:$C$1284,2,FALSE)</f>
        <v>#N/A</v>
      </c>
      <c r="P247" s="36" t="e">
        <f>VLOOKUP(CONCATENATE($A247,P$1),'Session 8.2.4 PID and Services'!$B$2:$C$1284,2,FALSE)</f>
        <v>#N/A</v>
      </c>
      <c r="Q247" s="36" t="e">
        <f>VLOOKUP(CONCATENATE($A247,Q$1),'Session 8.2.4 PID and Services'!$B$2:$C$1284,2,FALSE)</f>
        <v>#N/A</v>
      </c>
      <c r="R247" s="36" t="e">
        <f>VLOOKUP(CONCATENATE($A247,R$1),'Session 8.2.4 PID and Services'!$B$2:$C$1284,2,FALSE)</f>
        <v>#N/A</v>
      </c>
      <c r="S247" s="36" t="e">
        <f>VLOOKUP(CONCATENATE($A247,S$1),'Session 8.2.4 PID and Services'!$B$2:$C$1284,2,FALSE)</f>
        <v>#N/A</v>
      </c>
      <c r="T247" s="36" t="e">
        <f>VLOOKUP(CONCATENATE($A247,T$1),'Session 8.2.4 PID and Services'!$B$2:$C$1284,2,FALSE)</f>
        <v>#N/A</v>
      </c>
      <c r="U247" s="36" t="e">
        <f>VLOOKUP(CONCATENATE($A247,U$1),'Session 8.2.4 PID and Services'!$B$2:$C$1284,2,FALSE)</f>
        <v>#N/A</v>
      </c>
    </row>
    <row r="248" spans="1:21" x14ac:dyDescent="0.25">
      <c r="A248" s="36">
        <v>1798085</v>
      </c>
      <c r="B248" s="36" t="e">
        <f>VLOOKUP(CONCATENATE($A248,B$1),'Session 8.2.4 PID and Services'!$B$2:$C$1284,2,FALSE)</f>
        <v>#N/A</v>
      </c>
      <c r="C248" s="36" t="e">
        <f>VLOOKUP(CONCATENATE($A248,C$1),'Session 8.2.4 PID and Services'!$B$2:$C$1284,2,FALSE)</f>
        <v>#N/A</v>
      </c>
      <c r="D248" s="36" t="e">
        <f>VLOOKUP(CONCATENATE($A248,D$1),'Session 8.2.4 PID and Services'!$B$2:$C$1284,2,FALSE)</f>
        <v>#N/A</v>
      </c>
      <c r="E248" s="36" t="str">
        <f>VLOOKUP(CONCATENATE($A248,E$1),'Session 8.2.4 PID and Services'!$B$2:$C$1284,2,FALSE)</f>
        <v>Vitamin D3</v>
      </c>
      <c r="F248" s="36" t="str">
        <f>VLOOKUP(CONCATENATE($A248,F$1),'Session 8.2.4 PID and Services'!$B$2:$C$1284,2,FALSE)</f>
        <v>Vitamin C</v>
      </c>
      <c r="G248" s="36" t="e">
        <f>VLOOKUP(CONCATENATE($A248,G$1),'Session 8.2.4 PID and Services'!$B$2:$C$1284,2,FALSE)</f>
        <v>#N/A</v>
      </c>
      <c r="H248" s="36" t="str">
        <f>VLOOKUP(CONCATENATE($A248,H$1),'Session 8.2.4 PID and Services'!$B$2:$C$1284,2,FALSE)</f>
        <v>Vitamin B</v>
      </c>
      <c r="I248" s="36" t="e">
        <f>VLOOKUP(CONCATENATE($A248,I$1),'Session 8.2.4 PID and Services'!$B$2:$C$1284,2,FALSE)</f>
        <v>#N/A</v>
      </c>
      <c r="J248" s="36" t="e">
        <f>VLOOKUP(CONCATENATE($A248,J$1),'Session 8.2.4 PID and Services'!$B$2:$C$1284,2,FALSE)</f>
        <v>#N/A</v>
      </c>
      <c r="K248" s="36" t="str">
        <f>VLOOKUP(CONCATENATE($A248,K$1),'Session 8.2.4 PID and Services'!$B$2:$C$1284,2,FALSE)</f>
        <v>MethylPrednisolone Sodium Succinate</v>
      </c>
      <c r="L248" s="36" t="str">
        <f>VLOOKUP(CONCATENATE($A248,L$1),'Session 8.2.4 PID and Services'!$B$2:$C$1284,2,FALSE)</f>
        <v>Remdesivir</v>
      </c>
      <c r="M248" s="36" t="e">
        <f>VLOOKUP(CONCATENATE($A248,M$1),'Session 8.2.4 PID and Services'!$B$2:$C$1284,2,FALSE)</f>
        <v>#N/A</v>
      </c>
      <c r="N248" s="36" t="e">
        <f>VLOOKUP(CONCATENATE($A248,N$1),'Session 8.2.4 PID and Services'!$B$2:$C$1284,2,FALSE)</f>
        <v>#N/A</v>
      </c>
      <c r="O248" s="36" t="e">
        <f>VLOOKUP(CONCATENATE($A248,O$1),'Session 8.2.4 PID and Services'!$B$2:$C$1284,2,FALSE)</f>
        <v>#N/A</v>
      </c>
      <c r="P248" s="36" t="e">
        <f>VLOOKUP(CONCATENATE($A248,P$1),'Session 8.2.4 PID and Services'!$B$2:$C$1284,2,FALSE)</f>
        <v>#N/A</v>
      </c>
      <c r="Q248" s="36" t="e">
        <f>VLOOKUP(CONCATENATE($A248,Q$1),'Session 8.2.4 PID and Services'!$B$2:$C$1284,2,FALSE)</f>
        <v>#N/A</v>
      </c>
      <c r="R248" s="36" t="e">
        <f>VLOOKUP(CONCATENATE($A248,R$1),'Session 8.2.4 PID and Services'!$B$2:$C$1284,2,FALSE)</f>
        <v>#N/A</v>
      </c>
      <c r="S248" s="36" t="e">
        <f>VLOOKUP(CONCATENATE($A248,S$1),'Session 8.2.4 PID and Services'!$B$2:$C$1284,2,FALSE)</f>
        <v>#N/A</v>
      </c>
      <c r="T248" s="36" t="e">
        <f>VLOOKUP(CONCATENATE($A248,T$1),'Session 8.2.4 PID and Services'!$B$2:$C$1284,2,FALSE)</f>
        <v>#N/A</v>
      </c>
      <c r="U248" s="36" t="e">
        <f>VLOOKUP(CONCATENATE($A248,U$1),'Session 8.2.4 PID and Services'!$B$2:$C$1284,2,FALSE)</f>
        <v>#N/A</v>
      </c>
    </row>
    <row r="249" spans="1:21" x14ac:dyDescent="0.25">
      <c r="A249" s="36">
        <v>1798102</v>
      </c>
      <c r="B249" s="36" t="e">
        <f>VLOOKUP(CONCATENATE($A249,B$1),'Session 8.2.4 PID and Services'!$B$2:$C$1284,2,FALSE)</f>
        <v>#N/A</v>
      </c>
      <c r="C249" s="36" t="e">
        <f>VLOOKUP(CONCATENATE($A249,C$1),'Session 8.2.4 PID and Services'!$B$2:$C$1284,2,FALSE)</f>
        <v>#N/A</v>
      </c>
      <c r="D249" s="36" t="e">
        <f>VLOOKUP(CONCATENATE($A249,D$1),'Session 8.2.4 PID and Services'!$B$2:$C$1284,2,FALSE)</f>
        <v>#N/A</v>
      </c>
      <c r="E249" s="36" t="str">
        <f>VLOOKUP(CONCATENATE($A249,E$1),'Session 8.2.4 PID and Services'!$B$2:$C$1284,2,FALSE)</f>
        <v>Vitamin D3</v>
      </c>
      <c r="F249" s="36" t="str">
        <f>VLOOKUP(CONCATENATE($A249,F$1),'Session 8.2.4 PID and Services'!$B$2:$C$1284,2,FALSE)</f>
        <v>Vitamin C</v>
      </c>
      <c r="G249" s="36" t="e">
        <f>VLOOKUP(CONCATENATE($A249,G$1),'Session 8.2.4 PID and Services'!$B$2:$C$1284,2,FALSE)</f>
        <v>#N/A</v>
      </c>
      <c r="H249" s="36" t="str">
        <f>VLOOKUP(CONCATENATE($A249,H$1),'Session 8.2.4 PID and Services'!$B$2:$C$1284,2,FALSE)</f>
        <v>Vitamin B</v>
      </c>
      <c r="I249" s="36" t="e">
        <f>VLOOKUP(CONCATENATE($A249,I$1),'Session 8.2.4 PID and Services'!$B$2:$C$1284,2,FALSE)</f>
        <v>#N/A</v>
      </c>
      <c r="J249" s="36" t="e">
        <f>VLOOKUP(CONCATENATE($A249,J$1),'Session 8.2.4 PID and Services'!$B$2:$C$1284,2,FALSE)</f>
        <v>#N/A</v>
      </c>
      <c r="K249" s="36" t="str">
        <f>VLOOKUP(CONCATENATE($A249,K$1),'Session 8.2.4 PID and Services'!$B$2:$C$1284,2,FALSE)</f>
        <v>MethylPrednisolone Sodium Succinate</v>
      </c>
      <c r="L249" s="36" t="str">
        <f>VLOOKUP(CONCATENATE($A249,L$1),'Session 8.2.4 PID and Services'!$B$2:$C$1284,2,FALSE)</f>
        <v>Remdesivir</v>
      </c>
      <c r="M249" s="36" t="e">
        <f>VLOOKUP(CONCATENATE($A249,M$1),'Session 8.2.4 PID and Services'!$B$2:$C$1284,2,FALSE)</f>
        <v>#N/A</v>
      </c>
      <c r="N249" s="36" t="e">
        <f>VLOOKUP(CONCATENATE($A249,N$1),'Session 8.2.4 PID and Services'!$B$2:$C$1284,2,FALSE)</f>
        <v>#N/A</v>
      </c>
      <c r="O249" s="36" t="e">
        <f>VLOOKUP(CONCATENATE($A249,O$1),'Session 8.2.4 PID and Services'!$B$2:$C$1284,2,FALSE)</f>
        <v>#N/A</v>
      </c>
      <c r="P249" s="36" t="e">
        <f>VLOOKUP(CONCATENATE($A249,P$1),'Session 8.2.4 PID and Services'!$B$2:$C$1284,2,FALSE)</f>
        <v>#N/A</v>
      </c>
      <c r="Q249" s="36" t="e">
        <f>VLOOKUP(CONCATENATE($A249,Q$1),'Session 8.2.4 PID and Services'!$B$2:$C$1284,2,FALSE)</f>
        <v>#N/A</v>
      </c>
      <c r="R249" s="36" t="e">
        <f>VLOOKUP(CONCATENATE($A249,R$1),'Session 8.2.4 PID and Services'!$B$2:$C$1284,2,FALSE)</f>
        <v>#N/A</v>
      </c>
      <c r="S249" s="36" t="e">
        <f>VLOOKUP(CONCATENATE($A249,S$1),'Session 8.2.4 PID and Services'!$B$2:$C$1284,2,FALSE)</f>
        <v>#N/A</v>
      </c>
      <c r="T249" s="36" t="e">
        <f>VLOOKUP(CONCATENATE($A249,T$1),'Session 8.2.4 PID and Services'!$B$2:$C$1284,2,FALSE)</f>
        <v>#N/A</v>
      </c>
      <c r="U249" s="36" t="e">
        <f>VLOOKUP(CONCATENATE($A249,U$1),'Session 8.2.4 PID and Services'!$B$2:$C$1284,2,FALSE)</f>
        <v>#N/A</v>
      </c>
    </row>
    <row r="250" spans="1:21" x14ac:dyDescent="0.25">
      <c r="A250" s="36">
        <v>1798107</v>
      </c>
      <c r="B250" s="36" t="e">
        <f>VLOOKUP(CONCATENATE($A250,B$1),'Session 8.2.4 PID and Services'!$B$2:$C$1284,2,FALSE)</f>
        <v>#N/A</v>
      </c>
      <c r="C250" s="36" t="e">
        <f>VLOOKUP(CONCATENATE($A250,C$1),'Session 8.2.4 PID and Services'!$B$2:$C$1284,2,FALSE)</f>
        <v>#N/A</v>
      </c>
      <c r="D250" s="36" t="e">
        <f>VLOOKUP(CONCATENATE($A250,D$1),'Session 8.2.4 PID and Services'!$B$2:$C$1284,2,FALSE)</f>
        <v>#N/A</v>
      </c>
      <c r="E250" s="36" t="e">
        <f>VLOOKUP(CONCATENATE($A250,E$1),'Session 8.2.4 PID and Services'!$B$2:$C$1284,2,FALSE)</f>
        <v>#N/A</v>
      </c>
      <c r="F250" s="36" t="str">
        <f>VLOOKUP(CONCATENATE($A250,F$1),'Session 8.2.4 PID and Services'!$B$2:$C$1284,2,FALSE)</f>
        <v>Vitamin C</v>
      </c>
      <c r="G250" s="36" t="e">
        <f>VLOOKUP(CONCATENATE($A250,G$1),'Session 8.2.4 PID and Services'!$B$2:$C$1284,2,FALSE)</f>
        <v>#N/A</v>
      </c>
      <c r="H250" s="36" t="str">
        <f>VLOOKUP(CONCATENATE($A250,H$1),'Session 8.2.4 PID and Services'!$B$2:$C$1284,2,FALSE)</f>
        <v>Vitamin B</v>
      </c>
      <c r="I250" s="36" t="e">
        <f>VLOOKUP(CONCATENATE($A250,I$1),'Session 8.2.4 PID and Services'!$B$2:$C$1284,2,FALSE)</f>
        <v>#N/A</v>
      </c>
      <c r="J250" s="36" t="e">
        <f>VLOOKUP(CONCATENATE($A250,J$1),'Session 8.2.4 PID and Services'!$B$2:$C$1284,2,FALSE)</f>
        <v>#N/A</v>
      </c>
      <c r="K250" s="36" t="str">
        <f>VLOOKUP(CONCATENATE($A250,K$1),'Session 8.2.4 PID and Services'!$B$2:$C$1284,2,FALSE)</f>
        <v>MethylPrednisolone Sodium Succinate</v>
      </c>
      <c r="L250" s="36" t="str">
        <f>VLOOKUP(CONCATENATE($A250,L$1),'Session 8.2.4 PID and Services'!$B$2:$C$1284,2,FALSE)</f>
        <v>Remdesivir</v>
      </c>
      <c r="M250" s="36" t="e">
        <f>VLOOKUP(CONCATENATE($A250,M$1),'Session 8.2.4 PID and Services'!$B$2:$C$1284,2,FALSE)</f>
        <v>#N/A</v>
      </c>
      <c r="N250" s="36" t="e">
        <f>VLOOKUP(CONCATENATE($A250,N$1),'Session 8.2.4 PID and Services'!$B$2:$C$1284,2,FALSE)</f>
        <v>#N/A</v>
      </c>
      <c r="O250" s="36" t="e">
        <f>VLOOKUP(CONCATENATE($A250,O$1),'Session 8.2.4 PID and Services'!$B$2:$C$1284,2,FALSE)</f>
        <v>#N/A</v>
      </c>
      <c r="P250" s="36" t="e">
        <f>VLOOKUP(CONCATENATE($A250,P$1),'Session 8.2.4 PID and Services'!$B$2:$C$1284,2,FALSE)</f>
        <v>#N/A</v>
      </c>
      <c r="Q250" s="36" t="e">
        <f>VLOOKUP(CONCATENATE($A250,Q$1),'Session 8.2.4 PID and Services'!$B$2:$C$1284,2,FALSE)</f>
        <v>#N/A</v>
      </c>
      <c r="R250" s="36" t="e">
        <f>VLOOKUP(CONCATENATE($A250,R$1),'Session 8.2.4 PID and Services'!$B$2:$C$1284,2,FALSE)</f>
        <v>#N/A</v>
      </c>
      <c r="S250" s="36" t="e">
        <f>VLOOKUP(CONCATENATE($A250,S$1),'Session 8.2.4 PID and Services'!$B$2:$C$1284,2,FALSE)</f>
        <v>#N/A</v>
      </c>
      <c r="T250" s="36" t="e">
        <f>VLOOKUP(CONCATENATE($A250,T$1),'Session 8.2.4 PID and Services'!$B$2:$C$1284,2,FALSE)</f>
        <v>#N/A</v>
      </c>
      <c r="U250" s="36" t="e">
        <f>VLOOKUP(CONCATENATE($A250,U$1),'Session 8.2.4 PID and Services'!$B$2:$C$1284,2,FALSE)</f>
        <v>#N/A</v>
      </c>
    </row>
    <row r="251" spans="1:21" x14ac:dyDescent="0.25">
      <c r="A251" s="36">
        <v>1798125</v>
      </c>
      <c r="B251" s="36" t="e">
        <f>VLOOKUP(CONCATENATE($A251,B$1),'Session 8.2.4 PID and Services'!$B$2:$C$1284,2,FALSE)</f>
        <v>#N/A</v>
      </c>
      <c r="C251" s="36" t="e">
        <f>VLOOKUP(CONCATENATE($A251,C$1),'Session 8.2.4 PID and Services'!$B$2:$C$1284,2,FALSE)</f>
        <v>#N/A</v>
      </c>
      <c r="D251" s="36" t="e">
        <f>VLOOKUP(CONCATENATE($A251,D$1),'Session 8.2.4 PID and Services'!$B$2:$C$1284,2,FALSE)</f>
        <v>#N/A</v>
      </c>
      <c r="E251" s="36" t="str">
        <f>VLOOKUP(CONCATENATE($A251,E$1),'Session 8.2.4 PID and Services'!$B$2:$C$1284,2,FALSE)</f>
        <v>Vitamin D3</v>
      </c>
      <c r="F251" s="36" t="str">
        <f>VLOOKUP(CONCATENATE($A251,F$1),'Session 8.2.4 PID and Services'!$B$2:$C$1284,2,FALSE)</f>
        <v>Vitamin C</v>
      </c>
      <c r="G251" s="36" t="e">
        <f>VLOOKUP(CONCATENATE($A251,G$1),'Session 8.2.4 PID and Services'!$B$2:$C$1284,2,FALSE)</f>
        <v>#N/A</v>
      </c>
      <c r="H251" s="36" t="str">
        <f>VLOOKUP(CONCATENATE($A251,H$1),'Session 8.2.4 PID and Services'!$B$2:$C$1284,2,FALSE)</f>
        <v>Vitamin B</v>
      </c>
      <c r="I251" s="36" t="e">
        <f>VLOOKUP(CONCATENATE($A251,I$1),'Session 8.2.4 PID and Services'!$B$2:$C$1284,2,FALSE)</f>
        <v>#N/A</v>
      </c>
      <c r="J251" s="36" t="e">
        <f>VLOOKUP(CONCATENATE($A251,J$1),'Session 8.2.4 PID and Services'!$B$2:$C$1284,2,FALSE)</f>
        <v>#N/A</v>
      </c>
      <c r="K251" s="36" t="e">
        <f>VLOOKUP(CONCATENATE($A251,K$1),'Session 8.2.4 PID and Services'!$B$2:$C$1284,2,FALSE)</f>
        <v>#N/A</v>
      </c>
      <c r="L251" s="36" t="e">
        <f>VLOOKUP(CONCATENATE($A251,L$1),'Session 8.2.4 PID and Services'!$B$2:$C$1284,2,FALSE)</f>
        <v>#N/A</v>
      </c>
      <c r="M251" s="36" t="e">
        <f>VLOOKUP(CONCATENATE($A251,M$1),'Session 8.2.4 PID and Services'!$B$2:$C$1284,2,FALSE)</f>
        <v>#N/A</v>
      </c>
      <c r="N251" s="36" t="e">
        <f>VLOOKUP(CONCATENATE($A251,N$1),'Session 8.2.4 PID and Services'!$B$2:$C$1284,2,FALSE)</f>
        <v>#N/A</v>
      </c>
      <c r="O251" s="36" t="str">
        <f>VLOOKUP(CONCATENATE($A251,O$1),'Session 8.2.4 PID and Services'!$B$2:$C$1284,2,FALSE)</f>
        <v>Favipiravir</v>
      </c>
      <c r="P251" s="36" t="e">
        <f>VLOOKUP(CONCATENATE($A251,P$1),'Session 8.2.4 PID and Services'!$B$2:$C$1284,2,FALSE)</f>
        <v>#N/A</v>
      </c>
      <c r="Q251" s="36" t="e">
        <f>VLOOKUP(CONCATENATE($A251,Q$1),'Session 8.2.4 PID and Services'!$B$2:$C$1284,2,FALSE)</f>
        <v>#N/A</v>
      </c>
      <c r="R251" s="36" t="e">
        <f>VLOOKUP(CONCATENATE($A251,R$1),'Session 8.2.4 PID and Services'!$B$2:$C$1284,2,FALSE)</f>
        <v>#N/A</v>
      </c>
      <c r="S251" s="36" t="e">
        <f>VLOOKUP(CONCATENATE($A251,S$1),'Session 8.2.4 PID and Services'!$B$2:$C$1284,2,FALSE)</f>
        <v>#N/A</v>
      </c>
      <c r="T251" s="36" t="e">
        <f>VLOOKUP(CONCATENATE($A251,T$1),'Session 8.2.4 PID and Services'!$B$2:$C$1284,2,FALSE)</f>
        <v>#N/A</v>
      </c>
      <c r="U251" s="36" t="e">
        <f>VLOOKUP(CONCATENATE($A251,U$1),'Session 8.2.4 PID and Services'!$B$2:$C$1284,2,FALSE)</f>
        <v>#N/A</v>
      </c>
    </row>
    <row r="252" spans="1:21" x14ac:dyDescent="0.25">
      <c r="A252" s="36">
        <v>1798164</v>
      </c>
      <c r="B252" s="36" t="e">
        <f>VLOOKUP(CONCATENATE($A252,B$1),'Session 8.2.4 PID and Services'!$B$2:$C$1284,2,FALSE)</f>
        <v>#N/A</v>
      </c>
      <c r="C252" s="36" t="e">
        <f>VLOOKUP(CONCATENATE($A252,C$1),'Session 8.2.4 PID and Services'!$B$2:$C$1284,2,FALSE)</f>
        <v>#N/A</v>
      </c>
      <c r="D252" s="36" t="str">
        <f>VLOOKUP(CONCATENATE($A252,D$1),'Session 8.2.4 PID and Services'!$B$2:$C$1284,2,FALSE)</f>
        <v>Dialysis</v>
      </c>
      <c r="E252" s="36" t="e">
        <f>VLOOKUP(CONCATENATE($A252,E$1),'Session 8.2.4 PID and Services'!$B$2:$C$1284,2,FALSE)</f>
        <v>#N/A</v>
      </c>
      <c r="F252" s="36" t="e">
        <f>VLOOKUP(CONCATENATE($A252,F$1),'Session 8.2.4 PID and Services'!$B$2:$C$1284,2,FALSE)</f>
        <v>#N/A</v>
      </c>
      <c r="G252" s="36" t="e">
        <f>VLOOKUP(CONCATENATE($A252,G$1),'Session 8.2.4 PID and Services'!$B$2:$C$1284,2,FALSE)</f>
        <v>#N/A</v>
      </c>
      <c r="H252" s="36" t="e">
        <f>VLOOKUP(CONCATENATE($A252,H$1),'Session 8.2.4 PID and Services'!$B$2:$C$1284,2,FALSE)</f>
        <v>#N/A</v>
      </c>
      <c r="I252" s="36" t="e">
        <f>VLOOKUP(CONCATENATE($A252,I$1),'Session 8.2.4 PID and Services'!$B$2:$C$1284,2,FALSE)</f>
        <v>#N/A</v>
      </c>
      <c r="J252" s="36" t="e">
        <f>VLOOKUP(CONCATENATE($A252,J$1),'Session 8.2.4 PID and Services'!$B$2:$C$1284,2,FALSE)</f>
        <v>#N/A</v>
      </c>
      <c r="K252" s="36" t="e">
        <f>VLOOKUP(CONCATENATE($A252,K$1),'Session 8.2.4 PID and Services'!$B$2:$C$1284,2,FALSE)</f>
        <v>#N/A</v>
      </c>
      <c r="L252" s="36" t="e">
        <f>VLOOKUP(CONCATENATE($A252,L$1),'Session 8.2.4 PID and Services'!$B$2:$C$1284,2,FALSE)</f>
        <v>#N/A</v>
      </c>
      <c r="M252" s="36" t="e">
        <f>VLOOKUP(CONCATENATE($A252,M$1),'Session 8.2.4 PID and Services'!$B$2:$C$1284,2,FALSE)</f>
        <v>#N/A</v>
      </c>
      <c r="N252" s="36" t="e">
        <f>VLOOKUP(CONCATENATE($A252,N$1),'Session 8.2.4 PID and Services'!$B$2:$C$1284,2,FALSE)</f>
        <v>#N/A</v>
      </c>
      <c r="O252" s="36" t="e">
        <f>VLOOKUP(CONCATENATE($A252,O$1),'Session 8.2.4 PID and Services'!$B$2:$C$1284,2,FALSE)</f>
        <v>#N/A</v>
      </c>
      <c r="P252" s="36" t="e">
        <f>VLOOKUP(CONCATENATE($A252,P$1),'Session 8.2.4 PID and Services'!$B$2:$C$1284,2,FALSE)</f>
        <v>#N/A</v>
      </c>
      <c r="Q252" s="36" t="e">
        <f>VLOOKUP(CONCATENATE($A252,Q$1),'Session 8.2.4 PID and Services'!$B$2:$C$1284,2,FALSE)</f>
        <v>#N/A</v>
      </c>
      <c r="R252" s="36" t="e">
        <f>VLOOKUP(CONCATENATE($A252,R$1),'Session 8.2.4 PID and Services'!$B$2:$C$1284,2,FALSE)</f>
        <v>#N/A</v>
      </c>
      <c r="S252" s="36" t="e">
        <f>VLOOKUP(CONCATENATE($A252,S$1),'Session 8.2.4 PID and Services'!$B$2:$C$1284,2,FALSE)</f>
        <v>#N/A</v>
      </c>
      <c r="T252" s="36" t="e">
        <f>VLOOKUP(CONCATENATE($A252,T$1),'Session 8.2.4 PID and Services'!$B$2:$C$1284,2,FALSE)</f>
        <v>#N/A</v>
      </c>
      <c r="U252" s="36" t="e">
        <f>VLOOKUP(CONCATENATE($A252,U$1),'Session 8.2.4 PID and Services'!$B$2:$C$1284,2,FALSE)</f>
        <v>#N/A</v>
      </c>
    </row>
    <row r="253" spans="1:21" x14ac:dyDescent="0.25">
      <c r="A253" s="36">
        <v>1798185</v>
      </c>
      <c r="B253" s="36" t="e">
        <f>VLOOKUP(CONCATENATE($A253,B$1),'Session 8.2.4 PID and Services'!$B$2:$C$1284,2,FALSE)</f>
        <v>#N/A</v>
      </c>
      <c r="C253" s="36" t="e">
        <f>VLOOKUP(CONCATENATE($A253,C$1),'Session 8.2.4 PID and Services'!$B$2:$C$1284,2,FALSE)</f>
        <v>#N/A</v>
      </c>
      <c r="D253" s="36" t="e">
        <f>VLOOKUP(CONCATENATE($A253,D$1),'Session 8.2.4 PID and Services'!$B$2:$C$1284,2,FALSE)</f>
        <v>#N/A</v>
      </c>
      <c r="E253" s="36" t="str">
        <f>VLOOKUP(CONCATENATE($A253,E$1),'Session 8.2.4 PID and Services'!$B$2:$C$1284,2,FALSE)</f>
        <v>Vitamin D3</v>
      </c>
      <c r="F253" s="36" t="str">
        <f>VLOOKUP(CONCATENATE($A253,F$1),'Session 8.2.4 PID and Services'!$B$2:$C$1284,2,FALSE)</f>
        <v>Vitamin C</v>
      </c>
      <c r="G253" s="36" t="e">
        <f>VLOOKUP(CONCATENATE($A253,G$1),'Session 8.2.4 PID and Services'!$B$2:$C$1284,2,FALSE)</f>
        <v>#N/A</v>
      </c>
      <c r="H253" s="36" t="str">
        <f>VLOOKUP(CONCATENATE($A253,H$1),'Session 8.2.4 PID and Services'!$B$2:$C$1284,2,FALSE)</f>
        <v>Vitamin B</v>
      </c>
      <c r="I253" s="36" t="e">
        <f>VLOOKUP(CONCATENATE($A253,I$1),'Session 8.2.4 PID and Services'!$B$2:$C$1284,2,FALSE)</f>
        <v>#N/A</v>
      </c>
      <c r="J253" s="36" t="e">
        <f>VLOOKUP(CONCATENATE($A253,J$1),'Session 8.2.4 PID and Services'!$B$2:$C$1284,2,FALSE)</f>
        <v>#N/A</v>
      </c>
      <c r="K253" s="36" t="str">
        <f>VLOOKUP(CONCATENATE($A253,K$1),'Session 8.2.4 PID and Services'!$B$2:$C$1284,2,FALSE)</f>
        <v>MethylPrednisolone Sodium Succinate</v>
      </c>
      <c r="L253" s="36" t="str">
        <f>VLOOKUP(CONCATENATE($A253,L$1),'Session 8.2.4 PID and Services'!$B$2:$C$1284,2,FALSE)</f>
        <v>Remdesivir</v>
      </c>
      <c r="M253" s="36" t="e">
        <f>VLOOKUP(CONCATENATE($A253,M$1),'Session 8.2.4 PID and Services'!$B$2:$C$1284,2,FALSE)</f>
        <v>#N/A</v>
      </c>
      <c r="N253" s="36" t="str">
        <f>VLOOKUP(CONCATENATE($A253,N$1),'Session 8.2.4 PID and Services'!$B$2:$C$1284,2,FALSE)</f>
        <v>Methylprednisolone Acetate</v>
      </c>
      <c r="O253" s="36" t="e">
        <f>VLOOKUP(CONCATENATE($A253,O$1),'Session 8.2.4 PID and Services'!$B$2:$C$1284,2,FALSE)</f>
        <v>#N/A</v>
      </c>
      <c r="P253" s="36" t="str">
        <f>VLOOKUP(CONCATENATE($A253,P$1),'Session 8.2.4 PID and Services'!$B$2:$C$1284,2,FALSE)</f>
        <v>Plasma Therapy</v>
      </c>
      <c r="Q253" s="36" t="e">
        <f>VLOOKUP(CONCATENATE($A253,Q$1),'Session 8.2.4 PID and Services'!$B$2:$C$1284,2,FALSE)</f>
        <v>#N/A</v>
      </c>
      <c r="R253" s="36" t="e">
        <f>VLOOKUP(CONCATENATE($A253,R$1),'Session 8.2.4 PID and Services'!$B$2:$C$1284,2,FALSE)</f>
        <v>#N/A</v>
      </c>
      <c r="S253" s="36" t="e">
        <f>VLOOKUP(CONCATENATE($A253,S$1),'Session 8.2.4 PID and Services'!$B$2:$C$1284,2,FALSE)</f>
        <v>#N/A</v>
      </c>
      <c r="T253" s="36" t="e">
        <f>VLOOKUP(CONCATENATE($A253,T$1),'Session 8.2.4 PID and Services'!$B$2:$C$1284,2,FALSE)</f>
        <v>#N/A</v>
      </c>
      <c r="U253" s="36" t="e">
        <f>VLOOKUP(CONCATENATE($A253,U$1),'Session 8.2.4 PID and Services'!$B$2:$C$1284,2,FALSE)</f>
        <v>#N/A</v>
      </c>
    </row>
    <row r="254" spans="1:21" x14ac:dyDescent="0.25">
      <c r="A254" s="36">
        <v>1798208</v>
      </c>
      <c r="B254" s="36" t="e">
        <f>VLOOKUP(CONCATENATE($A254,B$1),'Session 8.2.4 PID and Services'!$B$2:$C$1284,2,FALSE)</f>
        <v>#N/A</v>
      </c>
      <c r="C254" s="36" t="e">
        <f>VLOOKUP(CONCATENATE($A254,C$1),'Session 8.2.4 PID and Services'!$B$2:$C$1284,2,FALSE)</f>
        <v>#N/A</v>
      </c>
      <c r="D254" s="36" t="e">
        <f>VLOOKUP(CONCATENATE($A254,D$1),'Session 8.2.4 PID and Services'!$B$2:$C$1284,2,FALSE)</f>
        <v>#N/A</v>
      </c>
      <c r="E254" s="36" t="str">
        <f>VLOOKUP(CONCATENATE($A254,E$1),'Session 8.2.4 PID and Services'!$B$2:$C$1284,2,FALSE)</f>
        <v>Vitamin D3</v>
      </c>
      <c r="F254" s="36" t="str">
        <f>VLOOKUP(CONCATENATE($A254,F$1),'Session 8.2.4 PID and Services'!$B$2:$C$1284,2,FALSE)</f>
        <v>Vitamin C</v>
      </c>
      <c r="G254" s="36" t="e">
        <f>VLOOKUP(CONCATENATE($A254,G$1),'Session 8.2.4 PID and Services'!$B$2:$C$1284,2,FALSE)</f>
        <v>#N/A</v>
      </c>
      <c r="H254" s="36" t="str">
        <f>VLOOKUP(CONCATENATE($A254,H$1),'Session 8.2.4 PID and Services'!$B$2:$C$1284,2,FALSE)</f>
        <v>Vitamin B</v>
      </c>
      <c r="I254" s="36" t="e">
        <f>VLOOKUP(CONCATENATE($A254,I$1),'Session 8.2.4 PID and Services'!$B$2:$C$1284,2,FALSE)</f>
        <v>#N/A</v>
      </c>
      <c r="J254" s="36" t="e">
        <f>VLOOKUP(CONCATENATE($A254,J$1),'Session 8.2.4 PID and Services'!$B$2:$C$1284,2,FALSE)</f>
        <v>#N/A</v>
      </c>
      <c r="K254" s="36" t="str">
        <f>VLOOKUP(CONCATENATE($A254,K$1),'Session 8.2.4 PID and Services'!$B$2:$C$1284,2,FALSE)</f>
        <v>MethylPrednisolone Sodium Succinate</v>
      </c>
      <c r="L254" s="36" t="str">
        <f>VLOOKUP(CONCATENATE($A254,L$1),'Session 8.2.4 PID and Services'!$B$2:$C$1284,2,FALSE)</f>
        <v>Remdesivir</v>
      </c>
      <c r="M254" s="36" t="e">
        <f>VLOOKUP(CONCATENATE($A254,M$1),'Session 8.2.4 PID and Services'!$B$2:$C$1284,2,FALSE)</f>
        <v>#N/A</v>
      </c>
      <c r="N254" s="36" t="str">
        <f>VLOOKUP(CONCATENATE($A254,N$1),'Session 8.2.4 PID and Services'!$B$2:$C$1284,2,FALSE)</f>
        <v>Methylprednisolone Acetate</v>
      </c>
      <c r="O254" s="36" t="e">
        <f>VLOOKUP(CONCATENATE($A254,O$1),'Session 8.2.4 PID and Services'!$B$2:$C$1284,2,FALSE)</f>
        <v>#N/A</v>
      </c>
      <c r="P254" s="36" t="str">
        <f>VLOOKUP(CONCATENATE($A254,P$1),'Session 8.2.4 PID and Services'!$B$2:$C$1284,2,FALSE)</f>
        <v>Plasma Therapy</v>
      </c>
      <c r="Q254" s="36" t="e">
        <f>VLOOKUP(CONCATENATE($A254,Q$1),'Session 8.2.4 PID and Services'!$B$2:$C$1284,2,FALSE)</f>
        <v>#N/A</v>
      </c>
      <c r="R254" s="36" t="e">
        <f>VLOOKUP(CONCATENATE($A254,R$1),'Session 8.2.4 PID and Services'!$B$2:$C$1284,2,FALSE)</f>
        <v>#N/A</v>
      </c>
      <c r="S254" s="36" t="e">
        <f>VLOOKUP(CONCATENATE($A254,S$1),'Session 8.2.4 PID and Services'!$B$2:$C$1284,2,FALSE)</f>
        <v>#N/A</v>
      </c>
      <c r="T254" s="36" t="e">
        <f>VLOOKUP(CONCATENATE($A254,T$1),'Session 8.2.4 PID and Services'!$B$2:$C$1284,2,FALSE)</f>
        <v>#N/A</v>
      </c>
      <c r="U254" s="36" t="e">
        <f>VLOOKUP(CONCATENATE($A254,U$1),'Session 8.2.4 PID and Services'!$B$2:$C$1284,2,FALSE)</f>
        <v>#N/A</v>
      </c>
    </row>
    <row r="255" spans="1:21" x14ac:dyDescent="0.25">
      <c r="A255" s="36">
        <v>1798242</v>
      </c>
      <c r="B255" s="36" t="e">
        <f>VLOOKUP(CONCATENATE($A255,B$1),'Session 8.2.4 PID and Services'!$B$2:$C$1284,2,FALSE)</f>
        <v>#N/A</v>
      </c>
      <c r="C255" s="36" t="e">
        <f>VLOOKUP(CONCATENATE($A255,C$1),'Session 8.2.4 PID and Services'!$B$2:$C$1284,2,FALSE)</f>
        <v>#N/A</v>
      </c>
      <c r="D255" s="36" t="e">
        <f>VLOOKUP(CONCATENATE($A255,D$1),'Session 8.2.4 PID and Services'!$B$2:$C$1284,2,FALSE)</f>
        <v>#N/A</v>
      </c>
      <c r="E255" s="36" t="str">
        <f>VLOOKUP(CONCATENATE($A255,E$1),'Session 8.2.4 PID and Services'!$B$2:$C$1284,2,FALSE)</f>
        <v>Vitamin D3</v>
      </c>
      <c r="F255" s="36" t="str">
        <f>VLOOKUP(CONCATENATE($A255,F$1),'Session 8.2.4 PID and Services'!$B$2:$C$1284,2,FALSE)</f>
        <v>Vitamin C</v>
      </c>
      <c r="G255" s="36" t="e">
        <f>VLOOKUP(CONCATENATE($A255,G$1),'Session 8.2.4 PID and Services'!$B$2:$C$1284,2,FALSE)</f>
        <v>#N/A</v>
      </c>
      <c r="H255" s="36" t="str">
        <f>VLOOKUP(CONCATENATE($A255,H$1),'Session 8.2.4 PID and Services'!$B$2:$C$1284,2,FALSE)</f>
        <v>Vitamin B</v>
      </c>
      <c r="I255" s="36" t="e">
        <f>VLOOKUP(CONCATENATE($A255,I$1),'Session 8.2.4 PID and Services'!$B$2:$C$1284,2,FALSE)</f>
        <v>#N/A</v>
      </c>
      <c r="J255" s="36" t="e">
        <f>VLOOKUP(CONCATENATE($A255,J$1),'Session 8.2.4 PID and Services'!$B$2:$C$1284,2,FALSE)</f>
        <v>#N/A</v>
      </c>
      <c r="K255" s="36" t="str">
        <f>VLOOKUP(CONCATENATE($A255,K$1),'Session 8.2.4 PID and Services'!$B$2:$C$1284,2,FALSE)</f>
        <v>MethylPrednisolone Sodium Succinate</v>
      </c>
      <c r="L255" s="36" t="str">
        <f>VLOOKUP(CONCATENATE($A255,L$1),'Session 8.2.4 PID and Services'!$B$2:$C$1284,2,FALSE)</f>
        <v>Remdesivir</v>
      </c>
      <c r="M255" s="36" t="e">
        <f>VLOOKUP(CONCATENATE($A255,M$1),'Session 8.2.4 PID and Services'!$B$2:$C$1284,2,FALSE)</f>
        <v>#N/A</v>
      </c>
      <c r="N255" s="36" t="e">
        <f>VLOOKUP(CONCATENATE($A255,N$1),'Session 8.2.4 PID and Services'!$B$2:$C$1284,2,FALSE)</f>
        <v>#N/A</v>
      </c>
      <c r="O255" s="36" t="e">
        <f>VLOOKUP(CONCATENATE($A255,O$1),'Session 8.2.4 PID and Services'!$B$2:$C$1284,2,FALSE)</f>
        <v>#N/A</v>
      </c>
      <c r="P255" s="36" t="str">
        <f>VLOOKUP(CONCATENATE($A255,P$1),'Session 8.2.4 PID and Services'!$B$2:$C$1284,2,FALSE)</f>
        <v>Plasma Therapy</v>
      </c>
      <c r="Q255" s="36" t="e">
        <f>VLOOKUP(CONCATENATE($A255,Q$1),'Session 8.2.4 PID and Services'!$B$2:$C$1284,2,FALSE)</f>
        <v>#N/A</v>
      </c>
      <c r="R255" s="36" t="e">
        <f>VLOOKUP(CONCATENATE($A255,R$1),'Session 8.2.4 PID and Services'!$B$2:$C$1284,2,FALSE)</f>
        <v>#N/A</v>
      </c>
      <c r="S255" s="36" t="e">
        <f>VLOOKUP(CONCATENATE($A255,S$1),'Session 8.2.4 PID and Services'!$B$2:$C$1284,2,FALSE)</f>
        <v>#N/A</v>
      </c>
      <c r="T255" s="36" t="e">
        <f>VLOOKUP(CONCATENATE($A255,T$1),'Session 8.2.4 PID and Services'!$B$2:$C$1284,2,FALSE)</f>
        <v>#N/A</v>
      </c>
      <c r="U255" s="36" t="e">
        <f>VLOOKUP(CONCATENATE($A255,U$1),'Session 8.2.4 PID and Services'!$B$2:$C$1284,2,FALSE)</f>
        <v>#N/A</v>
      </c>
    </row>
    <row r="256" spans="1:21" x14ac:dyDescent="0.25">
      <c r="A256" s="36">
        <v>1798246</v>
      </c>
      <c r="B256" s="36" t="e">
        <f>VLOOKUP(CONCATENATE($A256,B$1),'Session 8.2.4 PID and Services'!$B$2:$C$1284,2,FALSE)</f>
        <v>#N/A</v>
      </c>
      <c r="C256" s="36" t="e">
        <f>VLOOKUP(CONCATENATE($A256,C$1),'Session 8.2.4 PID and Services'!$B$2:$C$1284,2,FALSE)</f>
        <v>#N/A</v>
      </c>
      <c r="D256" s="36" t="e">
        <f>VLOOKUP(CONCATENATE($A256,D$1),'Session 8.2.4 PID and Services'!$B$2:$C$1284,2,FALSE)</f>
        <v>#N/A</v>
      </c>
      <c r="E256" s="36" t="str">
        <f>VLOOKUP(CONCATENATE($A256,E$1),'Session 8.2.4 PID and Services'!$B$2:$C$1284,2,FALSE)</f>
        <v>Vitamin D3</v>
      </c>
      <c r="F256" s="36" t="str">
        <f>VLOOKUP(CONCATENATE($A256,F$1),'Session 8.2.4 PID and Services'!$B$2:$C$1284,2,FALSE)</f>
        <v>Vitamin C</v>
      </c>
      <c r="G256" s="36" t="e">
        <f>VLOOKUP(CONCATENATE($A256,G$1),'Session 8.2.4 PID and Services'!$B$2:$C$1284,2,FALSE)</f>
        <v>#N/A</v>
      </c>
      <c r="H256" s="36" t="str">
        <f>VLOOKUP(CONCATENATE($A256,H$1),'Session 8.2.4 PID and Services'!$B$2:$C$1284,2,FALSE)</f>
        <v>Vitamin B</v>
      </c>
      <c r="I256" s="36" t="str">
        <f>VLOOKUP(CONCATENATE($A256,I$1),'Session 8.2.4 PID and Services'!$B$2:$C$1284,2,FALSE)</f>
        <v>High Flow Nasal Catheter</v>
      </c>
      <c r="J256" s="36" t="e">
        <f>VLOOKUP(CONCATENATE($A256,J$1),'Session 8.2.4 PID and Services'!$B$2:$C$1284,2,FALSE)</f>
        <v>#N/A</v>
      </c>
      <c r="K256" s="36" t="str">
        <f>VLOOKUP(CONCATENATE($A256,K$1),'Session 8.2.4 PID and Services'!$B$2:$C$1284,2,FALSE)</f>
        <v>MethylPrednisolone Sodium Succinate</v>
      </c>
      <c r="L256" s="36" t="str">
        <f>VLOOKUP(CONCATENATE($A256,L$1),'Session 8.2.4 PID and Services'!$B$2:$C$1284,2,FALSE)</f>
        <v>Remdesivir</v>
      </c>
      <c r="M256" s="36" t="e">
        <f>VLOOKUP(CONCATENATE($A256,M$1),'Session 8.2.4 PID and Services'!$B$2:$C$1284,2,FALSE)</f>
        <v>#N/A</v>
      </c>
      <c r="N256" s="36" t="e">
        <f>VLOOKUP(CONCATENATE($A256,N$1),'Session 8.2.4 PID and Services'!$B$2:$C$1284,2,FALSE)</f>
        <v>#N/A</v>
      </c>
      <c r="O256" s="36" t="e">
        <f>VLOOKUP(CONCATENATE($A256,O$1),'Session 8.2.4 PID and Services'!$B$2:$C$1284,2,FALSE)</f>
        <v>#N/A</v>
      </c>
      <c r="P256" s="36" t="e">
        <f>VLOOKUP(CONCATENATE($A256,P$1),'Session 8.2.4 PID and Services'!$B$2:$C$1284,2,FALSE)</f>
        <v>#N/A</v>
      </c>
      <c r="Q256" s="36" t="e">
        <f>VLOOKUP(CONCATENATE($A256,Q$1),'Session 8.2.4 PID and Services'!$B$2:$C$1284,2,FALSE)</f>
        <v>#N/A</v>
      </c>
      <c r="R256" s="36" t="e">
        <f>VLOOKUP(CONCATENATE($A256,R$1),'Session 8.2.4 PID and Services'!$B$2:$C$1284,2,FALSE)</f>
        <v>#N/A</v>
      </c>
      <c r="S256" s="36" t="e">
        <f>VLOOKUP(CONCATENATE($A256,S$1),'Session 8.2.4 PID and Services'!$B$2:$C$1284,2,FALSE)</f>
        <v>#N/A</v>
      </c>
      <c r="T256" s="36" t="e">
        <f>VLOOKUP(CONCATENATE($A256,T$1),'Session 8.2.4 PID and Services'!$B$2:$C$1284,2,FALSE)</f>
        <v>#N/A</v>
      </c>
      <c r="U256" s="36" t="e">
        <f>VLOOKUP(CONCATENATE($A256,U$1),'Session 8.2.4 PID and Services'!$B$2:$C$1284,2,FALSE)</f>
        <v>#N/A</v>
      </c>
    </row>
    <row r="257" spans="1:21" x14ac:dyDescent="0.25">
      <c r="A257" s="36">
        <v>1798366</v>
      </c>
      <c r="B257" s="36" t="e">
        <f>VLOOKUP(CONCATENATE($A257,B$1),'Session 8.2.4 PID and Services'!$B$2:$C$1284,2,FALSE)</f>
        <v>#N/A</v>
      </c>
      <c r="C257" s="36" t="e">
        <f>VLOOKUP(CONCATENATE($A257,C$1),'Session 8.2.4 PID and Services'!$B$2:$C$1284,2,FALSE)</f>
        <v>#N/A</v>
      </c>
      <c r="D257" s="36" t="e">
        <f>VLOOKUP(CONCATENATE($A257,D$1),'Session 8.2.4 PID and Services'!$B$2:$C$1284,2,FALSE)</f>
        <v>#N/A</v>
      </c>
      <c r="E257" s="36" t="str">
        <f>VLOOKUP(CONCATENATE($A257,E$1),'Session 8.2.4 PID and Services'!$B$2:$C$1284,2,FALSE)</f>
        <v>Vitamin D3</v>
      </c>
      <c r="F257" s="36" t="str">
        <f>VLOOKUP(CONCATENATE($A257,F$1),'Session 8.2.4 PID and Services'!$B$2:$C$1284,2,FALSE)</f>
        <v>Vitamin C</v>
      </c>
      <c r="G257" s="36" t="e">
        <f>VLOOKUP(CONCATENATE($A257,G$1),'Session 8.2.4 PID and Services'!$B$2:$C$1284,2,FALSE)</f>
        <v>#N/A</v>
      </c>
      <c r="H257" s="36" t="str">
        <f>VLOOKUP(CONCATENATE($A257,H$1),'Session 8.2.4 PID and Services'!$B$2:$C$1284,2,FALSE)</f>
        <v>Vitamin B</v>
      </c>
      <c r="I257" s="36" t="e">
        <f>VLOOKUP(CONCATENATE($A257,I$1),'Session 8.2.4 PID and Services'!$B$2:$C$1284,2,FALSE)</f>
        <v>#N/A</v>
      </c>
      <c r="J257" s="36" t="e">
        <f>VLOOKUP(CONCATENATE($A257,J$1),'Session 8.2.4 PID and Services'!$B$2:$C$1284,2,FALSE)</f>
        <v>#N/A</v>
      </c>
      <c r="K257" s="36" t="str">
        <f>VLOOKUP(CONCATENATE($A257,K$1),'Session 8.2.4 PID and Services'!$B$2:$C$1284,2,FALSE)</f>
        <v>MethylPrednisolone Sodium Succinate</v>
      </c>
      <c r="L257" s="36" t="str">
        <f>VLOOKUP(CONCATENATE($A257,L$1),'Session 8.2.4 PID and Services'!$B$2:$C$1284,2,FALSE)</f>
        <v>Remdesivir</v>
      </c>
      <c r="M257" s="36" t="e">
        <f>VLOOKUP(CONCATENATE($A257,M$1),'Session 8.2.4 PID and Services'!$B$2:$C$1284,2,FALSE)</f>
        <v>#N/A</v>
      </c>
      <c r="N257" s="36" t="e">
        <f>VLOOKUP(CONCATENATE($A257,N$1),'Session 8.2.4 PID and Services'!$B$2:$C$1284,2,FALSE)</f>
        <v>#N/A</v>
      </c>
      <c r="O257" s="36" t="e">
        <f>VLOOKUP(CONCATENATE($A257,O$1),'Session 8.2.4 PID and Services'!$B$2:$C$1284,2,FALSE)</f>
        <v>#N/A</v>
      </c>
      <c r="P257" s="36" t="e">
        <f>VLOOKUP(CONCATENATE($A257,P$1),'Session 8.2.4 PID and Services'!$B$2:$C$1284,2,FALSE)</f>
        <v>#N/A</v>
      </c>
      <c r="Q257" s="36" t="e">
        <f>VLOOKUP(CONCATENATE($A257,Q$1),'Session 8.2.4 PID and Services'!$B$2:$C$1284,2,FALSE)</f>
        <v>#N/A</v>
      </c>
      <c r="R257" s="36" t="e">
        <f>VLOOKUP(CONCATENATE($A257,R$1),'Session 8.2.4 PID and Services'!$B$2:$C$1284,2,FALSE)</f>
        <v>#N/A</v>
      </c>
      <c r="S257" s="36" t="e">
        <f>VLOOKUP(CONCATENATE($A257,S$1),'Session 8.2.4 PID and Services'!$B$2:$C$1284,2,FALSE)</f>
        <v>#N/A</v>
      </c>
      <c r="T257" s="36" t="e">
        <f>VLOOKUP(CONCATENATE($A257,T$1),'Session 8.2.4 PID and Services'!$B$2:$C$1284,2,FALSE)</f>
        <v>#N/A</v>
      </c>
      <c r="U257" s="36" t="e">
        <f>VLOOKUP(CONCATENATE($A257,U$1),'Session 8.2.4 PID and Services'!$B$2:$C$1284,2,FALSE)</f>
        <v>#N/A</v>
      </c>
    </row>
    <row r="258" spans="1:21" x14ac:dyDescent="0.25">
      <c r="A258" s="36">
        <v>1798780</v>
      </c>
      <c r="B258" s="36" t="e">
        <f>VLOOKUP(CONCATENATE($A258,B$1),'Session 8.2.4 PID and Services'!$B$2:$C$1284,2,FALSE)</f>
        <v>#N/A</v>
      </c>
      <c r="C258" s="36" t="e">
        <f>VLOOKUP(CONCATENATE($A258,C$1),'Session 8.2.4 PID and Services'!$B$2:$C$1284,2,FALSE)</f>
        <v>#N/A</v>
      </c>
      <c r="D258" s="36" t="e">
        <f>VLOOKUP(CONCATENATE($A258,D$1),'Session 8.2.4 PID and Services'!$B$2:$C$1284,2,FALSE)</f>
        <v>#N/A</v>
      </c>
      <c r="E258" s="36" t="str">
        <f>VLOOKUP(CONCATENATE($A258,E$1),'Session 8.2.4 PID and Services'!$B$2:$C$1284,2,FALSE)</f>
        <v>Vitamin D3</v>
      </c>
      <c r="F258" s="36" t="str">
        <f>VLOOKUP(CONCATENATE($A258,F$1),'Session 8.2.4 PID and Services'!$B$2:$C$1284,2,FALSE)</f>
        <v>Vitamin C</v>
      </c>
      <c r="G258" s="36" t="e">
        <f>VLOOKUP(CONCATENATE($A258,G$1),'Session 8.2.4 PID and Services'!$B$2:$C$1284,2,FALSE)</f>
        <v>#N/A</v>
      </c>
      <c r="H258" s="36" t="str">
        <f>VLOOKUP(CONCATENATE($A258,H$1),'Session 8.2.4 PID and Services'!$B$2:$C$1284,2,FALSE)</f>
        <v>Vitamin B</v>
      </c>
      <c r="I258" s="36" t="e">
        <f>VLOOKUP(CONCATENATE($A258,I$1),'Session 8.2.4 PID and Services'!$B$2:$C$1284,2,FALSE)</f>
        <v>#N/A</v>
      </c>
      <c r="J258" s="36" t="e">
        <f>VLOOKUP(CONCATENATE($A258,J$1),'Session 8.2.4 PID and Services'!$B$2:$C$1284,2,FALSE)</f>
        <v>#N/A</v>
      </c>
      <c r="K258" s="36" t="e">
        <f>VLOOKUP(CONCATENATE($A258,K$1),'Session 8.2.4 PID and Services'!$B$2:$C$1284,2,FALSE)</f>
        <v>#N/A</v>
      </c>
      <c r="L258" s="36" t="e">
        <f>VLOOKUP(CONCATENATE($A258,L$1),'Session 8.2.4 PID and Services'!$B$2:$C$1284,2,FALSE)</f>
        <v>#N/A</v>
      </c>
      <c r="M258" s="36" t="e">
        <f>VLOOKUP(CONCATENATE($A258,M$1),'Session 8.2.4 PID and Services'!$B$2:$C$1284,2,FALSE)</f>
        <v>#N/A</v>
      </c>
      <c r="N258" s="36" t="str">
        <f>VLOOKUP(CONCATENATE($A258,N$1),'Session 8.2.4 PID and Services'!$B$2:$C$1284,2,FALSE)</f>
        <v>Methylprednisolone Acetate</v>
      </c>
      <c r="O258" s="36" t="str">
        <f>VLOOKUP(CONCATENATE($A258,O$1),'Session 8.2.4 PID and Services'!$B$2:$C$1284,2,FALSE)</f>
        <v>Favipiravir</v>
      </c>
      <c r="P258" s="36" t="str">
        <f>VLOOKUP(CONCATENATE($A258,P$1),'Session 8.2.4 PID and Services'!$B$2:$C$1284,2,FALSE)</f>
        <v>Plasma Therapy</v>
      </c>
      <c r="Q258" s="36" t="e">
        <f>VLOOKUP(CONCATENATE($A258,Q$1),'Session 8.2.4 PID and Services'!$B$2:$C$1284,2,FALSE)</f>
        <v>#N/A</v>
      </c>
      <c r="R258" s="36" t="e">
        <f>VLOOKUP(CONCATENATE($A258,R$1),'Session 8.2.4 PID and Services'!$B$2:$C$1284,2,FALSE)</f>
        <v>#N/A</v>
      </c>
      <c r="S258" s="36" t="e">
        <f>VLOOKUP(CONCATENATE($A258,S$1),'Session 8.2.4 PID and Services'!$B$2:$C$1284,2,FALSE)</f>
        <v>#N/A</v>
      </c>
      <c r="T258" s="36" t="e">
        <f>VLOOKUP(CONCATENATE($A258,T$1),'Session 8.2.4 PID and Services'!$B$2:$C$1284,2,FALSE)</f>
        <v>#N/A</v>
      </c>
      <c r="U258" s="36" t="e">
        <f>VLOOKUP(CONCATENATE($A258,U$1),'Session 8.2.4 PID and Services'!$B$2:$C$1284,2,FALSE)</f>
        <v>#N/A</v>
      </c>
    </row>
    <row r="259" spans="1:21" x14ac:dyDescent="0.25">
      <c r="A259" s="36">
        <v>1798888</v>
      </c>
      <c r="B259" s="36" t="e">
        <f>VLOOKUP(CONCATENATE($A259,B$1),'Session 8.2.4 PID and Services'!$B$2:$C$1284,2,FALSE)</f>
        <v>#N/A</v>
      </c>
      <c r="C259" s="36" t="e">
        <f>VLOOKUP(CONCATENATE($A259,C$1),'Session 8.2.4 PID and Services'!$B$2:$C$1284,2,FALSE)</f>
        <v>#N/A</v>
      </c>
      <c r="D259" s="36" t="e">
        <f>VLOOKUP(CONCATENATE($A259,D$1),'Session 8.2.4 PID and Services'!$B$2:$C$1284,2,FALSE)</f>
        <v>#N/A</v>
      </c>
      <c r="E259" s="36" t="str">
        <f>VLOOKUP(CONCATENATE($A259,E$1),'Session 8.2.4 PID and Services'!$B$2:$C$1284,2,FALSE)</f>
        <v>Vitamin D3</v>
      </c>
      <c r="F259" s="36" t="str">
        <f>VLOOKUP(CONCATENATE($A259,F$1),'Session 8.2.4 PID and Services'!$B$2:$C$1284,2,FALSE)</f>
        <v>Vitamin C</v>
      </c>
      <c r="G259" s="36" t="e">
        <f>VLOOKUP(CONCATENATE($A259,G$1),'Session 8.2.4 PID and Services'!$B$2:$C$1284,2,FALSE)</f>
        <v>#N/A</v>
      </c>
      <c r="H259" s="36" t="str">
        <f>VLOOKUP(CONCATENATE($A259,H$1),'Session 8.2.4 PID and Services'!$B$2:$C$1284,2,FALSE)</f>
        <v>Vitamin B</v>
      </c>
      <c r="I259" s="36" t="e">
        <f>VLOOKUP(CONCATENATE($A259,I$1),'Session 8.2.4 PID and Services'!$B$2:$C$1284,2,FALSE)</f>
        <v>#N/A</v>
      </c>
      <c r="J259" s="36" t="e">
        <f>VLOOKUP(CONCATENATE($A259,J$1),'Session 8.2.4 PID and Services'!$B$2:$C$1284,2,FALSE)</f>
        <v>#N/A</v>
      </c>
      <c r="K259" s="36" t="str">
        <f>VLOOKUP(CONCATENATE($A259,K$1),'Session 8.2.4 PID and Services'!$B$2:$C$1284,2,FALSE)</f>
        <v>MethylPrednisolone Sodium Succinate</v>
      </c>
      <c r="L259" s="36" t="str">
        <f>VLOOKUP(CONCATENATE($A259,L$1),'Session 8.2.4 PID and Services'!$B$2:$C$1284,2,FALSE)</f>
        <v>Remdesivir</v>
      </c>
      <c r="M259" s="36" t="e">
        <f>VLOOKUP(CONCATENATE($A259,M$1),'Session 8.2.4 PID and Services'!$B$2:$C$1284,2,FALSE)</f>
        <v>#N/A</v>
      </c>
      <c r="N259" s="36" t="e">
        <f>VLOOKUP(CONCATENATE($A259,N$1),'Session 8.2.4 PID and Services'!$B$2:$C$1284,2,FALSE)</f>
        <v>#N/A</v>
      </c>
      <c r="O259" s="36" t="e">
        <f>VLOOKUP(CONCATENATE($A259,O$1),'Session 8.2.4 PID and Services'!$B$2:$C$1284,2,FALSE)</f>
        <v>#N/A</v>
      </c>
      <c r="P259" s="36" t="e">
        <f>VLOOKUP(CONCATENATE($A259,P$1),'Session 8.2.4 PID and Services'!$B$2:$C$1284,2,FALSE)</f>
        <v>#N/A</v>
      </c>
      <c r="Q259" s="36" t="e">
        <f>VLOOKUP(CONCATENATE($A259,Q$1),'Session 8.2.4 PID and Services'!$B$2:$C$1284,2,FALSE)</f>
        <v>#N/A</v>
      </c>
      <c r="R259" s="36" t="e">
        <f>VLOOKUP(CONCATENATE($A259,R$1),'Session 8.2.4 PID and Services'!$B$2:$C$1284,2,FALSE)</f>
        <v>#N/A</v>
      </c>
      <c r="S259" s="36" t="e">
        <f>VLOOKUP(CONCATENATE($A259,S$1),'Session 8.2.4 PID and Services'!$B$2:$C$1284,2,FALSE)</f>
        <v>#N/A</v>
      </c>
      <c r="T259" s="36" t="e">
        <f>VLOOKUP(CONCATENATE($A259,T$1),'Session 8.2.4 PID and Services'!$B$2:$C$1284,2,FALSE)</f>
        <v>#N/A</v>
      </c>
      <c r="U259" s="36" t="e">
        <f>VLOOKUP(CONCATENATE($A259,U$1),'Session 8.2.4 PID and Services'!$B$2:$C$1284,2,FALSE)</f>
        <v>#N/A</v>
      </c>
    </row>
    <row r="260" spans="1:21" x14ac:dyDescent="0.25">
      <c r="A260" s="36">
        <v>1798943</v>
      </c>
      <c r="B260" s="36" t="str">
        <f>VLOOKUP(CONCATENATE($A260,B$1),'Session 8.2.4 PID and Services'!$B$2:$C$1284,2,FALSE)</f>
        <v>Ventilator</v>
      </c>
      <c r="C260" s="36" t="e">
        <f>VLOOKUP(CONCATENATE($A260,C$1),'Session 8.2.4 PID and Services'!$B$2:$C$1284,2,FALSE)</f>
        <v>#N/A</v>
      </c>
      <c r="D260" s="36" t="str">
        <f>VLOOKUP(CONCATENATE($A260,D$1),'Session 8.2.4 PID and Services'!$B$2:$C$1284,2,FALSE)</f>
        <v>Dialysis</v>
      </c>
      <c r="E260" s="36" t="e">
        <f>VLOOKUP(CONCATENATE($A260,E$1),'Session 8.2.4 PID and Services'!$B$2:$C$1284,2,FALSE)</f>
        <v>#N/A</v>
      </c>
      <c r="F260" s="36" t="e">
        <f>VLOOKUP(CONCATENATE($A260,F$1),'Session 8.2.4 PID and Services'!$B$2:$C$1284,2,FALSE)</f>
        <v>#N/A</v>
      </c>
      <c r="G260" s="36" t="e">
        <f>VLOOKUP(CONCATENATE($A260,G$1),'Session 8.2.4 PID and Services'!$B$2:$C$1284,2,FALSE)</f>
        <v>#N/A</v>
      </c>
      <c r="H260" s="36" t="e">
        <f>VLOOKUP(CONCATENATE($A260,H$1),'Session 8.2.4 PID and Services'!$B$2:$C$1284,2,FALSE)</f>
        <v>#N/A</v>
      </c>
      <c r="I260" s="36" t="e">
        <f>VLOOKUP(CONCATENATE($A260,I$1),'Session 8.2.4 PID and Services'!$B$2:$C$1284,2,FALSE)</f>
        <v>#N/A</v>
      </c>
      <c r="J260" s="36" t="e">
        <f>VLOOKUP(CONCATENATE($A260,J$1),'Session 8.2.4 PID and Services'!$B$2:$C$1284,2,FALSE)</f>
        <v>#N/A</v>
      </c>
      <c r="K260" s="36" t="str">
        <f>VLOOKUP(CONCATENATE($A260,K$1),'Session 8.2.4 PID and Services'!$B$2:$C$1284,2,FALSE)</f>
        <v>MethylPrednisolone Sodium Succinate</v>
      </c>
      <c r="L260" s="36" t="str">
        <f>VLOOKUP(CONCATENATE($A260,L$1),'Session 8.2.4 PID and Services'!$B$2:$C$1284,2,FALSE)</f>
        <v>Remdesivir</v>
      </c>
      <c r="M260" s="36" t="e">
        <f>VLOOKUP(CONCATENATE($A260,M$1),'Session 8.2.4 PID and Services'!$B$2:$C$1284,2,FALSE)</f>
        <v>#N/A</v>
      </c>
      <c r="N260" s="36" t="e">
        <f>VLOOKUP(CONCATENATE($A260,N$1),'Session 8.2.4 PID and Services'!$B$2:$C$1284,2,FALSE)</f>
        <v>#N/A</v>
      </c>
      <c r="O260" s="36" t="e">
        <f>VLOOKUP(CONCATENATE($A260,O$1),'Session 8.2.4 PID and Services'!$B$2:$C$1284,2,FALSE)</f>
        <v>#N/A</v>
      </c>
      <c r="P260" s="36" t="e">
        <f>VLOOKUP(CONCATENATE($A260,P$1),'Session 8.2.4 PID and Services'!$B$2:$C$1284,2,FALSE)</f>
        <v>#N/A</v>
      </c>
      <c r="Q260" s="36" t="e">
        <f>VLOOKUP(CONCATENATE($A260,Q$1),'Session 8.2.4 PID and Services'!$B$2:$C$1284,2,FALSE)</f>
        <v>#N/A</v>
      </c>
      <c r="R260" s="36" t="e">
        <f>VLOOKUP(CONCATENATE($A260,R$1),'Session 8.2.4 PID and Services'!$B$2:$C$1284,2,FALSE)</f>
        <v>#N/A</v>
      </c>
      <c r="S260" s="36" t="e">
        <f>VLOOKUP(CONCATENATE($A260,S$1),'Session 8.2.4 PID and Services'!$B$2:$C$1284,2,FALSE)</f>
        <v>#N/A</v>
      </c>
      <c r="T260" s="36" t="str">
        <f>VLOOKUP(CONCATENATE($A260,T$1),'Session 8.2.4 PID and Services'!$B$2:$C$1284,2,FALSE)</f>
        <v>Hydrocortisone</v>
      </c>
      <c r="U260" s="36" t="e">
        <f>VLOOKUP(CONCATENATE($A260,U$1),'Session 8.2.4 PID and Services'!$B$2:$C$1284,2,FALSE)</f>
        <v>#N/A</v>
      </c>
    </row>
    <row r="261" spans="1:21" x14ac:dyDescent="0.25">
      <c r="A261" s="36">
        <v>1799052</v>
      </c>
      <c r="B261" s="36" t="str">
        <f>VLOOKUP(CONCATENATE($A261,B$1),'Session 8.2.4 PID and Services'!$B$2:$C$1284,2,FALSE)</f>
        <v>Ventilator</v>
      </c>
      <c r="C261" s="36" t="str">
        <f>VLOOKUP(CONCATENATE($A261,C$1),'Session 8.2.4 PID and Services'!$B$2:$C$1284,2,FALSE)</f>
        <v>ALBUMIN</v>
      </c>
      <c r="D261" s="36" t="e">
        <f>VLOOKUP(CONCATENATE($A261,D$1),'Session 8.2.4 PID and Services'!$B$2:$C$1284,2,FALSE)</f>
        <v>#N/A</v>
      </c>
      <c r="E261" s="36" t="str">
        <f>VLOOKUP(CONCATENATE($A261,E$1),'Session 8.2.4 PID and Services'!$B$2:$C$1284,2,FALSE)</f>
        <v>Vitamin D3</v>
      </c>
      <c r="F261" s="36" t="e">
        <f>VLOOKUP(CONCATENATE($A261,F$1),'Session 8.2.4 PID and Services'!$B$2:$C$1284,2,FALSE)</f>
        <v>#N/A</v>
      </c>
      <c r="G261" s="36" t="str">
        <f>VLOOKUP(CONCATENATE($A261,G$1),'Session 8.2.4 PID and Services'!$B$2:$C$1284,2,FALSE)</f>
        <v>Ulinastatin</v>
      </c>
      <c r="H261" s="36" t="e">
        <f>VLOOKUP(CONCATENATE($A261,H$1),'Session 8.2.4 PID and Services'!$B$2:$C$1284,2,FALSE)</f>
        <v>#N/A</v>
      </c>
      <c r="I261" s="36" t="e">
        <f>VLOOKUP(CONCATENATE($A261,I$1),'Session 8.2.4 PID and Services'!$B$2:$C$1284,2,FALSE)</f>
        <v>#N/A</v>
      </c>
      <c r="J261" s="36" t="e">
        <f>VLOOKUP(CONCATENATE($A261,J$1),'Session 8.2.4 PID and Services'!$B$2:$C$1284,2,FALSE)</f>
        <v>#N/A</v>
      </c>
      <c r="K261" s="36" t="e">
        <f>VLOOKUP(CONCATENATE($A261,K$1),'Session 8.2.4 PID and Services'!$B$2:$C$1284,2,FALSE)</f>
        <v>#N/A</v>
      </c>
      <c r="L261" s="36" t="e">
        <f>VLOOKUP(CONCATENATE($A261,L$1),'Session 8.2.4 PID and Services'!$B$2:$C$1284,2,FALSE)</f>
        <v>#N/A</v>
      </c>
      <c r="M261" s="36" t="e">
        <f>VLOOKUP(CONCATENATE($A261,M$1),'Session 8.2.4 PID and Services'!$B$2:$C$1284,2,FALSE)</f>
        <v>#N/A</v>
      </c>
      <c r="N261" s="36" t="e">
        <f>VLOOKUP(CONCATENATE($A261,N$1),'Session 8.2.4 PID and Services'!$B$2:$C$1284,2,FALSE)</f>
        <v>#N/A</v>
      </c>
      <c r="O261" s="36" t="e">
        <f>VLOOKUP(CONCATENATE($A261,O$1),'Session 8.2.4 PID and Services'!$B$2:$C$1284,2,FALSE)</f>
        <v>#N/A</v>
      </c>
      <c r="P261" s="36" t="e">
        <f>VLOOKUP(CONCATENATE($A261,P$1),'Session 8.2.4 PID and Services'!$B$2:$C$1284,2,FALSE)</f>
        <v>#N/A</v>
      </c>
      <c r="Q261" s="36" t="e">
        <f>VLOOKUP(CONCATENATE($A261,Q$1),'Session 8.2.4 PID and Services'!$B$2:$C$1284,2,FALSE)</f>
        <v>#N/A</v>
      </c>
      <c r="R261" s="36" t="e">
        <f>VLOOKUP(CONCATENATE($A261,R$1),'Session 8.2.4 PID and Services'!$B$2:$C$1284,2,FALSE)</f>
        <v>#N/A</v>
      </c>
      <c r="S261" s="36" t="e">
        <f>VLOOKUP(CONCATENATE($A261,S$1),'Session 8.2.4 PID and Services'!$B$2:$C$1284,2,FALSE)</f>
        <v>#N/A</v>
      </c>
      <c r="T261" s="36" t="e">
        <f>VLOOKUP(CONCATENATE($A261,T$1),'Session 8.2.4 PID and Services'!$B$2:$C$1284,2,FALSE)</f>
        <v>#N/A</v>
      </c>
      <c r="U261" s="36" t="e">
        <f>VLOOKUP(CONCATENATE($A261,U$1),'Session 8.2.4 PID and Services'!$B$2:$C$1284,2,FALSE)</f>
        <v>#N/A</v>
      </c>
    </row>
    <row r="262" spans="1:21" x14ac:dyDescent="0.25">
      <c r="A262" s="36">
        <v>1799072</v>
      </c>
      <c r="B262" s="36" t="e">
        <f>VLOOKUP(CONCATENATE($A262,B$1),'Session 8.2.4 PID and Services'!$B$2:$C$1284,2,FALSE)</f>
        <v>#N/A</v>
      </c>
      <c r="C262" s="36" t="e">
        <f>VLOOKUP(CONCATENATE($A262,C$1),'Session 8.2.4 PID and Services'!$B$2:$C$1284,2,FALSE)</f>
        <v>#N/A</v>
      </c>
      <c r="D262" s="36" t="e">
        <f>VLOOKUP(CONCATENATE($A262,D$1),'Session 8.2.4 PID and Services'!$B$2:$C$1284,2,FALSE)</f>
        <v>#N/A</v>
      </c>
      <c r="E262" s="36" t="e">
        <f>VLOOKUP(CONCATENATE($A262,E$1),'Session 8.2.4 PID and Services'!$B$2:$C$1284,2,FALSE)</f>
        <v>#N/A</v>
      </c>
      <c r="F262" s="36" t="e">
        <f>VLOOKUP(CONCATENATE($A262,F$1),'Session 8.2.4 PID and Services'!$B$2:$C$1284,2,FALSE)</f>
        <v>#N/A</v>
      </c>
      <c r="G262" s="36" t="e">
        <f>VLOOKUP(CONCATENATE($A262,G$1),'Session 8.2.4 PID and Services'!$B$2:$C$1284,2,FALSE)</f>
        <v>#N/A</v>
      </c>
      <c r="H262" s="36" t="e">
        <f>VLOOKUP(CONCATENATE($A262,H$1),'Session 8.2.4 PID and Services'!$B$2:$C$1284,2,FALSE)</f>
        <v>#N/A</v>
      </c>
      <c r="I262" s="36" t="e">
        <f>VLOOKUP(CONCATENATE($A262,I$1),'Session 8.2.4 PID and Services'!$B$2:$C$1284,2,FALSE)</f>
        <v>#N/A</v>
      </c>
      <c r="J262" s="36" t="e">
        <f>VLOOKUP(CONCATENATE($A262,J$1),'Session 8.2.4 PID and Services'!$B$2:$C$1284,2,FALSE)</f>
        <v>#N/A</v>
      </c>
      <c r="K262" s="36" t="str">
        <f>VLOOKUP(CONCATENATE($A262,K$1),'Session 8.2.4 PID and Services'!$B$2:$C$1284,2,FALSE)</f>
        <v>MethylPrednisolone Sodium Succinate</v>
      </c>
      <c r="L262" s="36" t="str">
        <f>VLOOKUP(CONCATENATE($A262,L$1),'Session 8.2.4 PID and Services'!$B$2:$C$1284,2,FALSE)</f>
        <v>Remdesivir</v>
      </c>
      <c r="M262" s="36" t="e">
        <f>VLOOKUP(CONCATENATE($A262,M$1),'Session 8.2.4 PID and Services'!$B$2:$C$1284,2,FALSE)</f>
        <v>#N/A</v>
      </c>
      <c r="N262" s="36" t="e">
        <f>VLOOKUP(CONCATENATE($A262,N$1),'Session 8.2.4 PID and Services'!$B$2:$C$1284,2,FALSE)</f>
        <v>#N/A</v>
      </c>
      <c r="O262" s="36" t="e">
        <f>VLOOKUP(CONCATENATE($A262,O$1),'Session 8.2.4 PID and Services'!$B$2:$C$1284,2,FALSE)</f>
        <v>#N/A</v>
      </c>
      <c r="P262" s="36" t="e">
        <f>VLOOKUP(CONCATENATE($A262,P$1),'Session 8.2.4 PID and Services'!$B$2:$C$1284,2,FALSE)</f>
        <v>#N/A</v>
      </c>
      <c r="Q262" s="36" t="e">
        <f>VLOOKUP(CONCATENATE($A262,Q$1),'Session 8.2.4 PID and Services'!$B$2:$C$1284,2,FALSE)</f>
        <v>#N/A</v>
      </c>
      <c r="R262" s="36" t="e">
        <f>VLOOKUP(CONCATENATE($A262,R$1),'Session 8.2.4 PID and Services'!$B$2:$C$1284,2,FALSE)</f>
        <v>#N/A</v>
      </c>
      <c r="S262" s="36" t="e">
        <f>VLOOKUP(CONCATENATE($A262,S$1),'Session 8.2.4 PID and Services'!$B$2:$C$1284,2,FALSE)</f>
        <v>#N/A</v>
      </c>
      <c r="T262" s="36" t="str">
        <f>VLOOKUP(CONCATENATE($A262,T$1),'Session 8.2.4 PID and Services'!$B$2:$C$1284,2,FALSE)</f>
        <v>Hydrocortisone</v>
      </c>
      <c r="U262" s="36" t="e">
        <f>VLOOKUP(CONCATENATE($A262,U$1),'Session 8.2.4 PID and Services'!$B$2:$C$1284,2,FALSE)</f>
        <v>#N/A</v>
      </c>
    </row>
    <row r="263" spans="1:21" x14ac:dyDescent="0.25">
      <c r="A263" s="36">
        <v>1799077</v>
      </c>
      <c r="B263" s="36" t="e">
        <f>VLOOKUP(CONCATENATE($A263,B$1),'Session 8.2.4 PID and Services'!$B$2:$C$1284,2,FALSE)</f>
        <v>#N/A</v>
      </c>
      <c r="C263" s="36" t="e">
        <f>VLOOKUP(CONCATENATE($A263,C$1),'Session 8.2.4 PID and Services'!$B$2:$C$1284,2,FALSE)</f>
        <v>#N/A</v>
      </c>
      <c r="D263" s="36" t="str">
        <f>VLOOKUP(CONCATENATE($A263,D$1),'Session 8.2.4 PID and Services'!$B$2:$C$1284,2,FALSE)</f>
        <v>Dialysis</v>
      </c>
      <c r="E263" s="36" t="str">
        <f>VLOOKUP(CONCATENATE($A263,E$1),'Session 8.2.4 PID and Services'!$B$2:$C$1284,2,FALSE)</f>
        <v>Vitamin D3</v>
      </c>
      <c r="F263" s="36" t="str">
        <f>VLOOKUP(CONCATENATE($A263,F$1),'Session 8.2.4 PID and Services'!$B$2:$C$1284,2,FALSE)</f>
        <v>Vitamin C</v>
      </c>
      <c r="G263" s="36" t="e">
        <f>VLOOKUP(CONCATENATE($A263,G$1),'Session 8.2.4 PID and Services'!$B$2:$C$1284,2,FALSE)</f>
        <v>#N/A</v>
      </c>
      <c r="H263" s="36" t="str">
        <f>VLOOKUP(CONCATENATE($A263,H$1),'Session 8.2.4 PID and Services'!$B$2:$C$1284,2,FALSE)</f>
        <v>Vitamin B</v>
      </c>
      <c r="I263" s="36" t="e">
        <f>VLOOKUP(CONCATENATE($A263,I$1),'Session 8.2.4 PID and Services'!$B$2:$C$1284,2,FALSE)</f>
        <v>#N/A</v>
      </c>
      <c r="J263" s="36" t="str">
        <f>VLOOKUP(CONCATENATE($A263,J$1),'Session 8.2.4 PID and Services'!$B$2:$C$1284,2,FALSE)</f>
        <v>Tocilizumab</v>
      </c>
      <c r="K263" s="36" t="str">
        <f>VLOOKUP(CONCATENATE($A263,K$1),'Session 8.2.4 PID and Services'!$B$2:$C$1284,2,FALSE)</f>
        <v>MethylPrednisolone Sodium Succinate</v>
      </c>
      <c r="L263" s="36" t="str">
        <f>VLOOKUP(CONCATENATE($A263,L$1),'Session 8.2.4 PID and Services'!$B$2:$C$1284,2,FALSE)</f>
        <v>Remdesivir</v>
      </c>
      <c r="M263" s="36" t="e">
        <f>VLOOKUP(CONCATENATE($A263,M$1),'Session 8.2.4 PID and Services'!$B$2:$C$1284,2,FALSE)</f>
        <v>#N/A</v>
      </c>
      <c r="N263" s="36" t="str">
        <f>VLOOKUP(CONCATENATE($A263,N$1),'Session 8.2.4 PID and Services'!$B$2:$C$1284,2,FALSE)</f>
        <v>Methylprednisolone Acetate</v>
      </c>
      <c r="O263" s="36" t="e">
        <f>VLOOKUP(CONCATENATE($A263,O$1),'Session 8.2.4 PID and Services'!$B$2:$C$1284,2,FALSE)</f>
        <v>#N/A</v>
      </c>
      <c r="P263" s="36" t="e">
        <f>VLOOKUP(CONCATENATE($A263,P$1),'Session 8.2.4 PID and Services'!$B$2:$C$1284,2,FALSE)</f>
        <v>#N/A</v>
      </c>
      <c r="Q263" s="36" t="e">
        <f>VLOOKUP(CONCATENATE($A263,Q$1),'Session 8.2.4 PID and Services'!$B$2:$C$1284,2,FALSE)</f>
        <v>#N/A</v>
      </c>
      <c r="R263" s="36" t="e">
        <f>VLOOKUP(CONCATENATE($A263,R$1),'Session 8.2.4 PID and Services'!$B$2:$C$1284,2,FALSE)</f>
        <v>#N/A</v>
      </c>
      <c r="S263" s="36" t="e">
        <f>VLOOKUP(CONCATENATE($A263,S$1),'Session 8.2.4 PID and Services'!$B$2:$C$1284,2,FALSE)</f>
        <v>#N/A</v>
      </c>
      <c r="T263" s="36" t="e">
        <f>VLOOKUP(CONCATENATE($A263,T$1),'Session 8.2.4 PID and Services'!$B$2:$C$1284,2,FALSE)</f>
        <v>#N/A</v>
      </c>
      <c r="U263" s="36" t="e">
        <f>VLOOKUP(CONCATENATE($A263,U$1),'Session 8.2.4 PID and Services'!$B$2:$C$1284,2,FALSE)</f>
        <v>#N/A</v>
      </c>
    </row>
    <row r="264" spans="1:21" x14ac:dyDescent="0.25">
      <c r="A264" s="36">
        <v>1799224</v>
      </c>
      <c r="B264" s="36" t="e">
        <f>VLOOKUP(CONCATENATE($A264,B$1),'Session 8.2.4 PID and Services'!$B$2:$C$1284,2,FALSE)</f>
        <v>#N/A</v>
      </c>
      <c r="C264" s="36" t="e">
        <f>VLOOKUP(CONCATENATE($A264,C$1),'Session 8.2.4 PID and Services'!$B$2:$C$1284,2,FALSE)</f>
        <v>#N/A</v>
      </c>
      <c r="D264" s="36" t="e">
        <f>VLOOKUP(CONCATENATE($A264,D$1),'Session 8.2.4 PID and Services'!$B$2:$C$1284,2,FALSE)</f>
        <v>#N/A</v>
      </c>
      <c r="E264" s="36" t="e">
        <f>VLOOKUP(CONCATENATE($A264,E$1),'Session 8.2.4 PID and Services'!$B$2:$C$1284,2,FALSE)</f>
        <v>#N/A</v>
      </c>
      <c r="F264" s="36" t="e">
        <f>VLOOKUP(CONCATENATE($A264,F$1),'Session 8.2.4 PID and Services'!$B$2:$C$1284,2,FALSE)</f>
        <v>#N/A</v>
      </c>
      <c r="G264" s="36" t="e">
        <f>VLOOKUP(CONCATENATE($A264,G$1),'Session 8.2.4 PID and Services'!$B$2:$C$1284,2,FALSE)</f>
        <v>#N/A</v>
      </c>
      <c r="H264" s="36" t="e">
        <f>VLOOKUP(CONCATENATE($A264,H$1),'Session 8.2.4 PID and Services'!$B$2:$C$1284,2,FALSE)</f>
        <v>#N/A</v>
      </c>
      <c r="I264" s="36" t="e">
        <f>VLOOKUP(CONCATENATE($A264,I$1),'Session 8.2.4 PID and Services'!$B$2:$C$1284,2,FALSE)</f>
        <v>#N/A</v>
      </c>
      <c r="J264" s="36" t="e">
        <f>VLOOKUP(CONCATENATE($A264,J$1),'Session 8.2.4 PID and Services'!$B$2:$C$1284,2,FALSE)</f>
        <v>#N/A</v>
      </c>
      <c r="K264" s="36" t="e">
        <f>VLOOKUP(CONCATENATE($A264,K$1),'Session 8.2.4 PID and Services'!$B$2:$C$1284,2,FALSE)</f>
        <v>#N/A</v>
      </c>
      <c r="L264" s="36" t="str">
        <f>VLOOKUP(CONCATENATE($A264,L$1),'Session 8.2.4 PID and Services'!$B$2:$C$1284,2,FALSE)</f>
        <v>Remdesivir</v>
      </c>
      <c r="M264" s="36" t="str">
        <f>VLOOKUP(CONCATENATE($A264,M$1),'Session 8.2.4 PID and Services'!$B$2:$C$1284,2,FALSE)</f>
        <v>Dexamethasone</v>
      </c>
      <c r="N264" s="36" t="e">
        <f>VLOOKUP(CONCATENATE($A264,N$1),'Session 8.2.4 PID and Services'!$B$2:$C$1284,2,FALSE)</f>
        <v>#N/A</v>
      </c>
      <c r="O264" s="36" t="e">
        <f>VLOOKUP(CONCATENATE($A264,O$1),'Session 8.2.4 PID and Services'!$B$2:$C$1284,2,FALSE)</f>
        <v>#N/A</v>
      </c>
      <c r="P264" s="36" t="e">
        <f>VLOOKUP(CONCATENATE($A264,P$1),'Session 8.2.4 PID and Services'!$B$2:$C$1284,2,FALSE)</f>
        <v>#N/A</v>
      </c>
      <c r="Q264" s="36" t="e">
        <f>VLOOKUP(CONCATENATE($A264,Q$1),'Session 8.2.4 PID and Services'!$B$2:$C$1284,2,FALSE)</f>
        <v>#N/A</v>
      </c>
      <c r="R264" s="36" t="e">
        <f>VLOOKUP(CONCATENATE($A264,R$1),'Session 8.2.4 PID and Services'!$B$2:$C$1284,2,FALSE)</f>
        <v>#N/A</v>
      </c>
      <c r="S264" s="36" t="e">
        <f>VLOOKUP(CONCATENATE($A264,S$1),'Session 8.2.4 PID and Services'!$B$2:$C$1284,2,FALSE)</f>
        <v>#N/A</v>
      </c>
      <c r="T264" s="36" t="e">
        <f>VLOOKUP(CONCATENATE($A264,T$1),'Session 8.2.4 PID and Services'!$B$2:$C$1284,2,FALSE)</f>
        <v>#N/A</v>
      </c>
      <c r="U264" s="36" t="e">
        <f>VLOOKUP(CONCATENATE($A264,U$1),'Session 8.2.4 PID and Services'!$B$2:$C$1284,2,FALSE)</f>
        <v>#N/A</v>
      </c>
    </row>
    <row r="265" spans="1:21" x14ac:dyDescent="0.25">
      <c r="A265" s="36">
        <v>1799308</v>
      </c>
      <c r="B265" s="36" t="e">
        <f>VLOOKUP(CONCATENATE($A265,B$1),'Session 8.2.4 PID and Services'!$B$2:$C$1284,2,FALSE)</f>
        <v>#N/A</v>
      </c>
      <c r="C265" s="36" t="e">
        <f>VLOOKUP(CONCATENATE($A265,C$1),'Session 8.2.4 PID and Services'!$B$2:$C$1284,2,FALSE)</f>
        <v>#N/A</v>
      </c>
      <c r="D265" s="36" t="e">
        <f>VLOOKUP(CONCATENATE($A265,D$1),'Session 8.2.4 PID and Services'!$B$2:$C$1284,2,FALSE)</f>
        <v>#N/A</v>
      </c>
      <c r="E265" s="36" t="e">
        <f>VLOOKUP(CONCATENATE($A265,E$1),'Session 8.2.4 PID and Services'!$B$2:$C$1284,2,FALSE)</f>
        <v>#N/A</v>
      </c>
      <c r="F265" s="36" t="e">
        <f>VLOOKUP(CONCATENATE($A265,F$1),'Session 8.2.4 PID and Services'!$B$2:$C$1284,2,FALSE)</f>
        <v>#N/A</v>
      </c>
      <c r="G265" s="36" t="e">
        <f>VLOOKUP(CONCATENATE($A265,G$1),'Session 8.2.4 PID and Services'!$B$2:$C$1284,2,FALSE)</f>
        <v>#N/A</v>
      </c>
      <c r="H265" s="36" t="e">
        <f>VLOOKUP(CONCATENATE($A265,H$1),'Session 8.2.4 PID and Services'!$B$2:$C$1284,2,FALSE)</f>
        <v>#N/A</v>
      </c>
      <c r="I265" s="36" t="e">
        <f>VLOOKUP(CONCATENATE($A265,I$1),'Session 8.2.4 PID and Services'!$B$2:$C$1284,2,FALSE)</f>
        <v>#N/A</v>
      </c>
      <c r="J265" s="36" t="e">
        <f>VLOOKUP(CONCATENATE($A265,J$1),'Session 8.2.4 PID and Services'!$B$2:$C$1284,2,FALSE)</f>
        <v>#N/A</v>
      </c>
      <c r="K265" s="36" t="str">
        <f>VLOOKUP(CONCATENATE($A265,K$1),'Session 8.2.4 PID and Services'!$B$2:$C$1284,2,FALSE)</f>
        <v>MethylPrednisolone Sodium Succinate</v>
      </c>
      <c r="L265" s="36" t="str">
        <f>VLOOKUP(CONCATENATE($A265,L$1),'Session 8.2.4 PID and Services'!$B$2:$C$1284,2,FALSE)</f>
        <v>Remdesivir</v>
      </c>
      <c r="M265" s="36" t="e">
        <f>VLOOKUP(CONCATENATE($A265,M$1),'Session 8.2.4 PID and Services'!$B$2:$C$1284,2,FALSE)</f>
        <v>#N/A</v>
      </c>
      <c r="N265" s="36" t="e">
        <f>VLOOKUP(CONCATENATE($A265,N$1),'Session 8.2.4 PID and Services'!$B$2:$C$1284,2,FALSE)</f>
        <v>#N/A</v>
      </c>
      <c r="O265" s="36" t="str">
        <f>VLOOKUP(CONCATENATE($A265,O$1),'Session 8.2.4 PID and Services'!$B$2:$C$1284,2,FALSE)</f>
        <v>Favipiravir</v>
      </c>
      <c r="P265" s="36" t="e">
        <f>VLOOKUP(CONCATENATE($A265,P$1),'Session 8.2.4 PID and Services'!$B$2:$C$1284,2,FALSE)</f>
        <v>#N/A</v>
      </c>
      <c r="Q265" s="36" t="str">
        <f>VLOOKUP(CONCATENATE($A265,Q$1),'Session 8.2.4 PID and Services'!$B$2:$C$1284,2,FALSE)</f>
        <v>Ivermectin</v>
      </c>
      <c r="R265" s="36" t="e">
        <f>VLOOKUP(CONCATENATE($A265,R$1),'Session 8.2.4 PID and Services'!$B$2:$C$1284,2,FALSE)</f>
        <v>#N/A</v>
      </c>
      <c r="S265" s="36" t="e">
        <f>VLOOKUP(CONCATENATE($A265,S$1),'Session 8.2.4 PID and Services'!$B$2:$C$1284,2,FALSE)</f>
        <v>#N/A</v>
      </c>
      <c r="T265" s="36" t="e">
        <f>VLOOKUP(CONCATENATE($A265,T$1),'Session 8.2.4 PID and Services'!$B$2:$C$1284,2,FALSE)</f>
        <v>#N/A</v>
      </c>
      <c r="U265" s="36" t="e">
        <f>VLOOKUP(CONCATENATE($A265,U$1),'Session 8.2.4 PID and Services'!$B$2:$C$1284,2,FALSE)</f>
        <v>#N/A</v>
      </c>
    </row>
    <row r="266" spans="1:21" x14ac:dyDescent="0.25">
      <c r="A266" s="36">
        <v>1799346</v>
      </c>
      <c r="B266" s="36" t="e">
        <f>VLOOKUP(CONCATENATE($A266,B$1),'Session 8.2.4 PID and Services'!$B$2:$C$1284,2,FALSE)</f>
        <v>#N/A</v>
      </c>
      <c r="C266" s="36" t="e">
        <f>VLOOKUP(CONCATENATE($A266,C$1),'Session 8.2.4 PID and Services'!$B$2:$C$1284,2,FALSE)</f>
        <v>#N/A</v>
      </c>
      <c r="D266" s="36" t="e">
        <f>VLOOKUP(CONCATENATE($A266,D$1),'Session 8.2.4 PID and Services'!$B$2:$C$1284,2,FALSE)</f>
        <v>#N/A</v>
      </c>
      <c r="E266" s="36" t="str">
        <f>VLOOKUP(CONCATENATE($A266,E$1),'Session 8.2.4 PID and Services'!$B$2:$C$1284,2,FALSE)</f>
        <v>Vitamin D3</v>
      </c>
      <c r="F266" s="36" t="str">
        <f>VLOOKUP(CONCATENATE($A266,F$1),'Session 8.2.4 PID and Services'!$B$2:$C$1284,2,FALSE)</f>
        <v>Vitamin C</v>
      </c>
      <c r="G266" s="36" t="e">
        <f>VLOOKUP(CONCATENATE($A266,G$1),'Session 8.2.4 PID and Services'!$B$2:$C$1284,2,FALSE)</f>
        <v>#N/A</v>
      </c>
      <c r="H266" s="36" t="str">
        <f>VLOOKUP(CONCATENATE($A266,H$1),'Session 8.2.4 PID and Services'!$B$2:$C$1284,2,FALSE)</f>
        <v>Vitamin B</v>
      </c>
      <c r="I266" s="36" t="e">
        <f>VLOOKUP(CONCATENATE($A266,I$1),'Session 8.2.4 PID and Services'!$B$2:$C$1284,2,FALSE)</f>
        <v>#N/A</v>
      </c>
      <c r="J266" s="36" t="e">
        <f>VLOOKUP(CONCATENATE($A266,J$1),'Session 8.2.4 PID and Services'!$B$2:$C$1284,2,FALSE)</f>
        <v>#N/A</v>
      </c>
      <c r="K266" s="36" t="str">
        <f>VLOOKUP(CONCATENATE($A266,K$1),'Session 8.2.4 PID and Services'!$B$2:$C$1284,2,FALSE)</f>
        <v>MethylPrednisolone Sodium Succinate</v>
      </c>
      <c r="L266" s="36" t="str">
        <f>VLOOKUP(CONCATENATE($A266,L$1),'Session 8.2.4 PID and Services'!$B$2:$C$1284,2,FALSE)</f>
        <v>Remdesivir</v>
      </c>
      <c r="M266" s="36" t="e">
        <f>VLOOKUP(CONCATENATE($A266,M$1),'Session 8.2.4 PID and Services'!$B$2:$C$1284,2,FALSE)</f>
        <v>#N/A</v>
      </c>
      <c r="N266" s="36" t="e">
        <f>VLOOKUP(CONCATENATE($A266,N$1),'Session 8.2.4 PID and Services'!$B$2:$C$1284,2,FALSE)</f>
        <v>#N/A</v>
      </c>
      <c r="O266" s="36" t="e">
        <f>VLOOKUP(CONCATENATE($A266,O$1),'Session 8.2.4 PID and Services'!$B$2:$C$1284,2,FALSE)</f>
        <v>#N/A</v>
      </c>
      <c r="P266" s="36" t="e">
        <f>VLOOKUP(CONCATENATE($A266,P$1),'Session 8.2.4 PID and Services'!$B$2:$C$1284,2,FALSE)</f>
        <v>#N/A</v>
      </c>
      <c r="Q266" s="36" t="e">
        <f>VLOOKUP(CONCATENATE($A266,Q$1),'Session 8.2.4 PID and Services'!$B$2:$C$1284,2,FALSE)</f>
        <v>#N/A</v>
      </c>
      <c r="R266" s="36" t="e">
        <f>VLOOKUP(CONCATENATE($A266,R$1),'Session 8.2.4 PID and Services'!$B$2:$C$1284,2,FALSE)</f>
        <v>#N/A</v>
      </c>
      <c r="S266" s="36" t="e">
        <f>VLOOKUP(CONCATENATE($A266,S$1),'Session 8.2.4 PID and Services'!$B$2:$C$1284,2,FALSE)</f>
        <v>#N/A</v>
      </c>
      <c r="T266" s="36" t="e">
        <f>VLOOKUP(CONCATENATE($A266,T$1),'Session 8.2.4 PID and Services'!$B$2:$C$1284,2,FALSE)</f>
        <v>#N/A</v>
      </c>
      <c r="U266" s="36" t="e">
        <f>VLOOKUP(CONCATENATE($A266,U$1),'Session 8.2.4 PID and Services'!$B$2:$C$1284,2,FALSE)</f>
        <v>#N/A</v>
      </c>
    </row>
    <row r="267" spans="1:21" x14ac:dyDescent="0.25">
      <c r="A267" s="36">
        <v>1799519</v>
      </c>
      <c r="B267" s="36" t="e">
        <f>VLOOKUP(CONCATENATE($A267,B$1),'Session 8.2.4 PID and Services'!$B$2:$C$1284,2,FALSE)</f>
        <v>#N/A</v>
      </c>
      <c r="C267" s="36" t="e">
        <f>VLOOKUP(CONCATENATE($A267,C$1),'Session 8.2.4 PID and Services'!$B$2:$C$1284,2,FALSE)</f>
        <v>#N/A</v>
      </c>
      <c r="D267" s="36" t="e">
        <f>VLOOKUP(CONCATENATE($A267,D$1),'Session 8.2.4 PID and Services'!$B$2:$C$1284,2,FALSE)</f>
        <v>#N/A</v>
      </c>
      <c r="E267" s="36" t="e">
        <f>VLOOKUP(CONCATENATE($A267,E$1),'Session 8.2.4 PID and Services'!$B$2:$C$1284,2,FALSE)</f>
        <v>#N/A</v>
      </c>
      <c r="F267" s="36" t="e">
        <f>VLOOKUP(CONCATENATE($A267,F$1),'Session 8.2.4 PID and Services'!$B$2:$C$1284,2,FALSE)</f>
        <v>#N/A</v>
      </c>
      <c r="G267" s="36" t="e">
        <f>VLOOKUP(CONCATENATE($A267,G$1),'Session 8.2.4 PID and Services'!$B$2:$C$1284,2,FALSE)</f>
        <v>#N/A</v>
      </c>
      <c r="H267" s="36" t="e">
        <f>VLOOKUP(CONCATENATE($A267,H$1),'Session 8.2.4 PID and Services'!$B$2:$C$1284,2,FALSE)</f>
        <v>#N/A</v>
      </c>
      <c r="I267" s="36" t="e">
        <f>VLOOKUP(CONCATENATE($A267,I$1),'Session 8.2.4 PID and Services'!$B$2:$C$1284,2,FALSE)</f>
        <v>#N/A</v>
      </c>
      <c r="J267" s="36" t="e">
        <f>VLOOKUP(CONCATENATE($A267,J$1),'Session 8.2.4 PID and Services'!$B$2:$C$1284,2,FALSE)</f>
        <v>#N/A</v>
      </c>
      <c r="K267" s="36" t="e">
        <f>VLOOKUP(CONCATENATE($A267,K$1),'Session 8.2.4 PID and Services'!$B$2:$C$1284,2,FALSE)</f>
        <v>#N/A</v>
      </c>
      <c r="L267" s="36" t="e">
        <f>VLOOKUP(CONCATENATE($A267,L$1),'Session 8.2.4 PID and Services'!$B$2:$C$1284,2,FALSE)</f>
        <v>#N/A</v>
      </c>
      <c r="M267" s="36" t="e">
        <f>VLOOKUP(CONCATENATE($A267,M$1),'Session 8.2.4 PID and Services'!$B$2:$C$1284,2,FALSE)</f>
        <v>#N/A</v>
      </c>
      <c r="N267" s="36" t="e">
        <f>VLOOKUP(CONCATENATE($A267,N$1),'Session 8.2.4 PID and Services'!$B$2:$C$1284,2,FALSE)</f>
        <v>#N/A</v>
      </c>
      <c r="O267" s="36" t="e">
        <f>VLOOKUP(CONCATENATE($A267,O$1),'Session 8.2.4 PID and Services'!$B$2:$C$1284,2,FALSE)</f>
        <v>#N/A</v>
      </c>
      <c r="P267" s="36" t="e">
        <f>VLOOKUP(CONCATENATE($A267,P$1),'Session 8.2.4 PID and Services'!$B$2:$C$1284,2,FALSE)</f>
        <v>#N/A</v>
      </c>
      <c r="Q267" s="36" t="e">
        <f>VLOOKUP(CONCATENATE($A267,Q$1),'Session 8.2.4 PID and Services'!$B$2:$C$1284,2,FALSE)</f>
        <v>#N/A</v>
      </c>
      <c r="R267" s="36" t="e">
        <f>VLOOKUP(CONCATENATE($A267,R$1),'Session 8.2.4 PID and Services'!$B$2:$C$1284,2,FALSE)</f>
        <v>#N/A</v>
      </c>
      <c r="S267" s="36" t="e">
        <f>VLOOKUP(CONCATENATE($A267,S$1),'Session 8.2.4 PID and Services'!$B$2:$C$1284,2,FALSE)</f>
        <v>#N/A</v>
      </c>
      <c r="T267" s="36" t="e">
        <f>VLOOKUP(CONCATENATE($A267,T$1),'Session 8.2.4 PID and Services'!$B$2:$C$1284,2,FALSE)</f>
        <v>#N/A</v>
      </c>
      <c r="U267" s="36" t="e">
        <f>VLOOKUP(CONCATENATE($A267,U$1),'Session 8.2.4 PID and Services'!$B$2:$C$1284,2,FALSE)</f>
        <v>#N/A</v>
      </c>
    </row>
    <row r="268" spans="1:21" x14ac:dyDescent="0.25">
      <c r="A268" s="36">
        <v>1799531</v>
      </c>
      <c r="B268" s="36" t="str">
        <f>VLOOKUP(CONCATENATE($A268,B$1),'Session 8.2.4 PID and Services'!$B$2:$C$1284,2,FALSE)</f>
        <v>Ventilator</v>
      </c>
      <c r="C268" s="36" t="str">
        <f>VLOOKUP(CONCATENATE($A268,C$1),'Session 8.2.4 PID and Services'!$B$2:$C$1284,2,FALSE)</f>
        <v>ALBUMIN</v>
      </c>
      <c r="D268" s="36" t="e">
        <f>VLOOKUP(CONCATENATE($A268,D$1),'Session 8.2.4 PID and Services'!$B$2:$C$1284,2,FALSE)</f>
        <v>#N/A</v>
      </c>
      <c r="E268" s="36" t="e">
        <f>VLOOKUP(CONCATENATE($A268,E$1),'Session 8.2.4 PID and Services'!$B$2:$C$1284,2,FALSE)</f>
        <v>#N/A</v>
      </c>
      <c r="F268" s="36" t="e">
        <f>VLOOKUP(CONCATENATE($A268,F$1),'Session 8.2.4 PID and Services'!$B$2:$C$1284,2,FALSE)</f>
        <v>#N/A</v>
      </c>
      <c r="G268" s="36" t="e">
        <f>VLOOKUP(CONCATENATE($A268,G$1),'Session 8.2.4 PID and Services'!$B$2:$C$1284,2,FALSE)</f>
        <v>#N/A</v>
      </c>
      <c r="H268" s="36" t="e">
        <f>VLOOKUP(CONCATENATE($A268,H$1),'Session 8.2.4 PID and Services'!$B$2:$C$1284,2,FALSE)</f>
        <v>#N/A</v>
      </c>
      <c r="I268" s="36" t="e">
        <f>VLOOKUP(CONCATENATE($A268,I$1),'Session 8.2.4 PID and Services'!$B$2:$C$1284,2,FALSE)</f>
        <v>#N/A</v>
      </c>
      <c r="J268" s="36" t="e">
        <f>VLOOKUP(CONCATENATE($A268,J$1),'Session 8.2.4 PID and Services'!$B$2:$C$1284,2,FALSE)</f>
        <v>#N/A</v>
      </c>
      <c r="K268" s="36" t="str">
        <f>VLOOKUP(CONCATENATE($A268,K$1),'Session 8.2.4 PID and Services'!$B$2:$C$1284,2,FALSE)</f>
        <v>MethylPrednisolone Sodium Succinate</v>
      </c>
      <c r="L268" s="36" t="str">
        <f>VLOOKUP(CONCATENATE($A268,L$1),'Session 8.2.4 PID and Services'!$B$2:$C$1284,2,FALSE)</f>
        <v>Remdesivir</v>
      </c>
      <c r="M268" s="36" t="e">
        <f>VLOOKUP(CONCATENATE($A268,M$1),'Session 8.2.4 PID and Services'!$B$2:$C$1284,2,FALSE)</f>
        <v>#N/A</v>
      </c>
      <c r="N268" s="36" t="e">
        <f>VLOOKUP(CONCATENATE($A268,N$1),'Session 8.2.4 PID and Services'!$B$2:$C$1284,2,FALSE)</f>
        <v>#N/A</v>
      </c>
      <c r="O268" s="36" t="e">
        <f>VLOOKUP(CONCATENATE($A268,O$1),'Session 8.2.4 PID and Services'!$B$2:$C$1284,2,FALSE)</f>
        <v>#N/A</v>
      </c>
      <c r="P268" s="36" t="e">
        <f>VLOOKUP(CONCATENATE($A268,P$1),'Session 8.2.4 PID and Services'!$B$2:$C$1284,2,FALSE)</f>
        <v>#N/A</v>
      </c>
      <c r="Q268" s="36" t="e">
        <f>VLOOKUP(CONCATENATE($A268,Q$1),'Session 8.2.4 PID and Services'!$B$2:$C$1284,2,FALSE)</f>
        <v>#N/A</v>
      </c>
      <c r="R268" s="36" t="e">
        <f>VLOOKUP(CONCATENATE($A268,R$1),'Session 8.2.4 PID and Services'!$B$2:$C$1284,2,FALSE)</f>
        <v>#N/A</v>
      </c>
      <c r="S268" s="36" t="e">
        <f>VLOOKUP(CONCATENATE($A268,S$1),'Session 8.2.4 PID and Services'!$B$2:$C$1284,2,FALSE)</f>
        <v>#N/A</v>
      </c>
      <c r="T268" s="36" t="e">
        <f>VLOOKUP(CONCATENATE($A268,T$1),'Session 8.2.4 PID and Services'!$B$2:$C$1284,2,FALSE)</f>
        <v>#N/A</v>
      </c>
      <c r="U268" s="36" t="e">
        <f>VLOOKUP(CONCATENATE($A268,U$1),'Session 8.2.4 PID and Services'!$B$2:$C$1284,2,FALSE)</f>
        <v>#N/A</v>
      </c>
    </row>
    <row r="269" spans="1:21" x14ac:dyDescent="0.25">
      <c r="A269" s="36">
        <v>1799558</v>
      </c>
      <c r="B269" s="36" t="e">
        <f>VLOOKUP(CONCATENATE($A269,B$1),'Session 8.2.4 PID and Services'!$B$2:$C$1284,2,FALSE)</f>
        <v>#N/A</v>
      </c>
      <c r="C269" s="36" t="e">
        <f>VLOOKUP(CONCATENATE($A269,C$1),'Session 8.2.4 PID and Services'!$B$2:$C$1284,2,FALSE)</f>
        <v>#N/A</v>
      </c>
      <c r="D269" s="36" t="e">
        <f>VLOOKUP(CONCATENATE($A269,D$1),'Session 8.2.4 PID and Services'!$B$2:$C$1284,2,FALSE)</f>
        <v>#N/A</v>
      </c>
      <c r="E269" s="36" t="str">
        <f>VLOOKUP(CONCATENATE($A269,E$1),'Session 8.2.4 PID and Services'!$B$2:$C$1284,2,FALSE)</f>
        <v>Vitamin D3</v>
      </c>
      <c r="F269" s="36" t="str">
        <f>VLOOKUP(CONCATENATE($A269,F$1),'Session 8.2.4 PID and Services'!$B$2:$C$1284,2,FALSE)</f>
        <v>Vitamin C</v>
      </c>
      <c r="G269" s="36" t="e">
        <f>VLOOKUP(CONCATENATE($A269,G$1),'Session 8.2.4 PID and Services'!$B$2:$C$1284,2,FALSE)</f>
        <v>#N/A</v>
      </c>
      <c r="H269" s="36" t="str">
        <f>VLOOKUP(CONCATENATE($A269,H$1),'Session 8.2.4 PID and Services'!$B$2:$C$1284,2,FALSE)</f>
        <v>Vitamin B</v>
      </c>
      <c r="I269" s="36" t="e">
        <f>VLOOKUP(CONCATENATE($A269,I$1),'Session 8.2.4 PID and Services'!$B$2:$C$1284,2,FALSE)</f>
        <v>#N/A</v>
      </c>
      <c r="J269" s="36" t="e">
        <f>VLOOKUP(CONCATENATE($A269,J$1),'Session 8.2.4 PID and Services'!$B$2:$C$1284,2,FALSE)</f>
        <v>#N/A</v>
      </c>
      <c r="K269" s="36" t="str">
        <f>VLOOKUP(CONCATENATE($A269,K$1),'Session 8.2.4 PID and Services'!$B$2:$C$1284,2,FALSE)</f>
        <v>MethylPrednisolone Sodium Succinate</v>
      </c>
      <c r="L269" s="36" t="str">
        <f>VLOOKUP(CONCATENATE($A269,L$1),'Session 8.2.4 PID and Services'!$B$2:$C$1284,2,FALSE)</f>
        <v>Remdesivir</v>
      </c>
      <c r="M269" s="36" t="e">
        <f>VLOOKUP(CONCATENATE($A269,M$1),'Session 8.2.4 PID and Services'!$B$2:$C$1284,2,FALSE)</f>
        <v>#N/A</v>
      </c>
      <c r="N269" s="36" t="str">
        <f>VLOOKUP(CONCATENATE($A269,N$1),'Session 8.2.4 PID and Services'!$B$2:$C$1284,2,FALSE)</f>
        <v>Methylprednisolone Acetate</v>
      </c>
      <c r="O269" s="36" t="str">
        <f>VLOOKUP(CONCATENATE($A269,O$1),'Session 8.2.4 PID and Services'!$B$2:$C$1284,2,FALSE)</f>
        <v>Favipiravir</v>
      </c>
      <c r="P269" s="36" t="e">
        <f>VLOOKUP(CONCATENATE($A269,P$1),'Session 8.2.4 PID and Services'!$B$2:$C$1284,2,FALSE)</f>
        <v>#N/A</v>
      </c>
      <c r="Q269" s="36" t="e">
        <f>VLOOKUP(CONCATENATE($A269,Q$1),'Session 8.2.4 PID and Services'!$B$2:$C$1284,2,FALSE)</f>
        <v>#N/A</v>
      </c>
      <c r="R269" s="36" t="e">
        <f>VLOOKUP(CONCATENATE($A269,R$1),'Session 8.2.4 PID and Services'!$B$2:$C$1284,2,FALSE)</f>
        <v>#N/A</v>
      </c>
      <c r="S269" s="36" t="e">
        <f>VLOOKUP(CONCATENATE($A269,S$1),'Session 8.2.4 PID and Services'!$B$2:$C$1284,2,FALSE)</f>
        <v>#N/A</v>
      </c>
      <c r="T269" s="36" t="e">
        <f>VLOOKUP(CONCATENATE($A269,T$1),'Session 8.2.4 PID and Services'!$B$2:$C$1284,2,FALSE)</f>
        <v>#N/A</v>
      </c>
      <c r="U269" s="36" t="e">
        <f>VLOOKUP(CONCATENATE($A269,U$1),'Session 8.2.4 PID and Services'!$B$2:$C$1284,2,FALSE)</f>
        <v>#N/A</v>
      </c>
    </row>
    <row r="270" spans="1:21" x14ac:dyDescent="0.25">
      <c r="A270" s="36">
        <v>1799561</v>
      </c>
      <c r="B270" s="36" t="e">
        <f>VLOOKUP(CONCATENATE($A270,B$1),'Session 8.2.4 PID and Services'!$B$2:$C$1284,2,FALSE)</f>
        <v>#N/A</v>
      </c>
      <c r="C270" s="36" t="e">
        <f>VLOOKUP(CONCATENATE($A270,C$1),'Session 8.2.4 PID and Services'!$B$2:$C$1284,2,FALSE)</f>
        <v>#N/A</v>
      </c>
      <c r="D270" s="36" t="e">
        <f>VLOOKUP(CONCATENATE($A270,D$1),'Session 8.2.4 PID and Services'!$B$2:$C$1284,2,FALSE)</f>
        <v>#N/A</v>
      </c>
      <c r="E270" s="36" t="str">
        <f>VLOOKUP(CONCATENATE($A270,E$1),'Session 8.2.4 PID and Services'!$B$2:$C$1284,2,FALSE)</f>
        <v>Vitamin D3</v>
      </c>
      <c r="F270" s="36" t="str">
        <f>VLOOKUP(CONCATENATE($A270,F$1),'Session 8.2.4 PID and Services'!$B$2:$C$1284,2,FALSE)</f>
        <v>Vitamin C</v>
      </c>
      <c r="G270" s="36" t="e">
        <f>VLOOKUP(CONCATENATE($A270,G$1),'Session 8.2.4 PID and Services'!$B$2:$C$1284,2,FALSE)</f>
        <v>#N/A</v>
      </c>
      <c r="H270" s="36" t="str">
        <f>VLOOKUP(CONCATENATE($A270,H$1),'Session 8.2.4 PID and Services'!$B$2:$C$1284,2,FALSE)</f>
        <v>Vitamin B</v>
      </c>
      <c r="I270" s="36" t="e">
        <f>VLOOKUP(CONCATENATE($A270,I$1),'Session 8.2.4 PID and Services'!$B$2:$C$1284,2,FALSE)</f>
        <v>#N/A</v>
      </c>
      <c r="J270" s="36" t="e">
        <f>VLOOKUP(CONCATENATE($A270,J$1),'Session 8.2.4 PID and Services'!$B$2:$C$1284,2,FALSE)</f>
        <v>#N/A</v>
      </c>
      <c r="K270" s="36" t="str">
        <f>VLOOKUP(CONCATENATE($A270,K$1),'Session 8.2.4 PID and Services'!$B$2:$C$1284,2,FALSE)</f>
        <v>MethylPrednisolone Sodium Succinate</v>
      </c>
      <c r="L270" s="36" t="str">
        <f>VLOOKUP(CONCATENATE($A270,L$1),'Session 8.2.4 PID and Services'!$B$2:$C$1284,2,FALSE)</f>
        <v>Remdesivir</v>
      </c>
      <c r="M270" s="36" t="e">
        <f>VLOOKUP(CONCATENATE($A270,M$1),'Session 8.2.4 PID and Services'!$B$2:$C$1284,2,FALSE)</f>
        <v>#N/A</v>
      </c>
      <c r="N270" s="36" t="str">
        <f>VLOOKUP(CONCATENATE($A270,N$1),'Session 8.2.4 PID and Services'!$B$2:$C$1284,2,FALSE)</f>
        <v>Methylprednisolone Acetate</v>
      </c>
      <c r="O270" s="36" t="e">
        <f>VLOOKUP(CONCATENATE($A270,O$1),'Session 8.2.4 PID and Services'!$B$2:$C$1284,2,FALSE)</f>
        <v>#N/A</v>
      </c>
      <c r="P270" s="36" t="e">
        <f>VLOOKUP(CONCATENATE($A270,P$1),'Session 8.2.4 PID and Services'!$B$2:$C$1284,2,FALSE)</f>
        <v>#N/A</v>
      </c>
      <c r="Q270" s="36" t="e">
        <f>VLOOKUP(CONCATENATE($A270,Q$1),'Session 8.2.4 PID and Services'!$B$2:$C$1284,2,FALSE)</f>
        <v>#N/A</v>
      </c>
      <c r="R270" s="36" t="e">
        <f>VLOOKUP(CONCATENATE($A270,R$1),'Session 8.2.4 PID and Services'!$B$2:$C$1284,2,FALSE)</f>
        <v>#N/A</v>
      </c>
      <c r="S270" s="36" t="e">
        <f>VLOOKUP(CONCATENATE($A270,S$1),'Session 8.2.4 PID and Services'!$B$2:$C$1284,2,FALSE)</f>
        <v>#N/A</v>
      </c>
      <c r="T270" s="36" t="e">
        <f>VLOOKUP(CONCATENATE($A270,T$1),'Session 8.2.4 PID and Services'!$B$2:$C$1284,2,FALSE)</f>
        <v>#N/A</v>
      </c>
      <c r="U270" s="36" t="e">
        <f>VLOOKUP(CONCATENATE($A270,U$1),'Session 8.2.4 PID and Services'!$B$2:$C$1284,2,FALSE)</f>
        <v>#N/A</v>
      </c>
    </row>
    <row r="271" spans="1:21" x14ac:dyDescent="0.25">
      <c r="A271" s="36">
        <v>1799577</v>
      </c>
      <c r="B271" s="36" t="e">
        <f>VLOOKUP(CONCATENATE($A271,B$1),'Session 8.2.4 PID and Services'!$B$2:$C$1284,2,FALSE)</f>
        <v>#N/A</v>
      </c>
      <c r="C271" s="36" t="e">
        <f>VLOOKUP(CONCATENATE($A271,C$1),'Session 8.2.4 PID and Services'!$B$2:$C$1284,2,FALSE)</f>
        <v>#N/A</v>
      </c>
      <c r="D271" s="36" t="e">
        <f>VLOOKUP(CONCATENATE($A271,D$1),'Session 8.2.4 PID and Services'!$B$2:$C$1284,2,FALSE)</f>
        <v>#N/A</v>
      </c>
      <c r="E271" s="36" t="e">
        <f>VLOOKUP(CONCATENATE($A271,E$1),'Session 8.2.4 PID and Services'!$B$2:$C$1284,2,FALSE)</f>
        <v>#N/A</v>
      </c>
      <c r="F271" s="36" t="e">
        <f>VLOOKUP(CONCATENATE($A271,F$1),'Session 8.2.4 PID and Services'!$B$2:$C$1284,2,FALSE)</f>
        <v>#N/A</v>
      </c>
      <c r="G271" s="36" t="e">
        <f>VLOOKUP(CONCATENATE($A271,G$1),'Session 8.2.4 PID and Services'!$B$2:$C$1284,2,FALSE)</f>
        <v>#N/A</v>
      </c>
      <c r="H271" s="36" t="e">
        <f>VLOOKUP(CONCATENATE($A271,H$1),'Session 8.2.4 PID and Services'!$B$2:$C$1284,2,FALSE)</f>
        <v>#N/A</v>
      </c>
      <c r="I271" s="36" t="e">
        <f>VLOOKUP(CONCATENATE($A271,I$1),'Session 8.2.4 PID and Services'!$B$2:$C$1284,2,FALSE)</f>
        <v>#N/A</v>
      </c>
      <c r="J271" s="36" t="e">
        <f>VLOOKUP(CONCATENATE($A271,J$1),'Session 8.2.4 PID and Services'!$B$2:$C$1284,2,FALSE)</f>
        <v>#N/A</v>
      </c>
      <c r="K271" s="36" t="e">
        <f>VLOOKUP(CONCATENATE($A271,K$1),'Session 8.2.4 PID and Services'!$B$2:$C$1284,2,FALSE)</f>
        <v>#N/A</v>
      </c>
      <c r="L271" s="36" t="str">
        <f>VLOOKUP(CONCATENATE($A271,L$1),'Session 8.2.4 PID and Services'!$B$2:$C$1284,2,FALSE)</f>
        <v>Remdesivir</v>
      </c>
      <c r="M271" s="36" t="str">
        <f>VLOOKUP(CONCATENATE($A271,M$1),'Session 8.2.4 PID and Services'!$B$2:$C$1284,2,FALSE)</f>
        <v>Dexamethasone</v>
      </c>
      <c r="N271" s="36" t="e">
        <f>VLOOKUP(CONCATENATE($A271,N$1),'Session 8.2.4 PID and Services'!$B$2:$C$1284,2,FALSE)</f>
        <v>#N/A</v>
      </c>
      <c r="O271" s="36" t="e">
        <f>VLOOKUP(CONCATENATE($A271,O$1),'Session 8.2.4 PID and Services'!$B$2:$C$1284,2,FALSE)</f>
        <v>#N/A</v>
      </c>
      <c r="P271" s="36" t="e">
        <f>VLOOKUP(CONCATENATE($A271,P$1),'Session 8.2.4 PID and Services'!$B$2:$C$1284,2,FALSE)</f>
        <v>#N/A</v>
      </c>
      <c r="Q271" s="36" t="e">
        <f>VLOOKUP(CONCATENATE($A271,Q$1),'Session 8.2.4 PID and Services'!$B$2:$C$1284,2,FALSE)</f>
        <v>#N/A</v>
      </c>
      <c r="R271" s="36" t="e">
        <f>VLOOKUP(CONCATENATE($A271,R$1),'Session 8.2.4 PID and Services'!$B$2:$C$1284,2,FALSE)</f>
        <v>#N/A</v>
      </c>
      <c r="S271" s="36" t="e">
        <f>VLOOKUP(CONCATENATE($A271,S$1),'Session 8.2.4 PID and Services'!$B$2:$C$1284,2,FALSE)</f>
        <v>#N/A</v>
      </c>
      <c r="T271" s="36" t="e">
        <f>VLOOKUP(CONCATENATE($A271,T$1),'Session 8.2.4 PID and Services'!$B$2:$C$1284,2,FALSE)</f>
        <v>#N/A</v>
      </c>
      <c r="U271" s="36" t="e">
        <f>VLOOKUP(CONCATENATE($A271,U$1),'Session 8.2.4 PID and Services'!$B$2:$C$1284,2,FALSE)</f>
        <v>#N/A</v>
      </c>
    </row>
    <row r="272" spans="1:21" x14ac:dyDescent="0.25">
      <c r="A272" s="36">
        <v>1800018</v>
      </c>
      <c r="B272" s="36" t="e">
        <f>VLOOKUP(CONCATENATE($A272,B$1),'Session 8.2.4 PID and Services'!$B$2:$C$1284,2,FALSE)</f>
        <v>#N/A</v>
      </c>
      <c r="C272" s="36" t="e">
        <f>VLOOKUP(CONCATENATE($A272,C$1),'Session 8.2.4 PID and Services'!$B$2:$C$1284,2,FALSE)</f>
        <v>#N/A</v>
      </c>
      <c r="D272" s="36" t="e">
        <f>VLOOKUP(CONCATENATE($A272,D$1),'Session 8.2.4 PID and Services'!$B$2:$C$1284,2,FALSE)</f>
        <v>#N/A</v>
      </c>
      <c r="E272" s="36" t="str">
        <f>VLOOKUP(CONCATENATE($A272,E$1),'Session 8.2.4 PID and Services'!$B$2:$C$1284,2,FALSE)</f>
        <v>Vitamin D3</v>
      </c>
      <c r="F272" s="36" t="e">
        <f>VLOOKUP(CONCATENATE($A272,F$1),'Session 8.2.4 PID and Services'!$B$2:$C$1284,2,FALSE)</f>
        <v>#N/A</v>
      </c>
      <c r="G272" s="36" t="e">
        <f>VLOOKUP(CONCATENATE($A272,G$1),'Session 8.2.4 PID and Services'!$B$2:$C$1284,2,FALSE)</f>
        <v>#N/A</v>
      </c>
      <c r="H272" s="36" t="e">
        <f>VLOOKUP(CONCATENATE($A272,H$1),'Session 8.2.4 PID and Services'!$B$2:$C$1284,2,FALSE)</f>
        <v>#N/A</v>
      </c>
      <c r="I272" s="36" t="str">
        <f>VLOOKUP(CONCATENATE($A272,I$1),'Session 8.2.4 PID and Services'!$B$2:$C$1284,2,FALSE)</f>
        <v>High Flow Nasal Catheter</v>
      </c>
      <c r="J272" s="36" t="e">
        <f>VLOOKUP(CONCATENATE($A272,J$1),'Session 8.2.4 PID and Services'!$B$2:$C$1284,2,FALSE)</f>
        <v>#N/A</v>
      </c>
      <c r="K272" s="36" t="str">
        <f>VLOOKUP(CONCATENATE($A272,K$1),'Session 8.2.4 PID and Services'!$B$2:$C$1284,2,FALSE)</f>
        <v>MethylPrednisolone Sodium Succinate</v>
      </c>
      <c r="L272" s="36" t="str">
        <f>VLOOKUP(CONCATENATE($A272,L$1),'Session 8.2.4 PID and Services'!$B$2:$C$1284,2,FALSE)</f>
        <v>Remdesivir</v>
      </c>
      <c r="M272" s="36" t="e">
        <f>VLOOKUP(CONCATENATE($A272,M$1),'Session 8.2.4 PID and Services'!$B$2:$C$1284,2,FALSE)</f>
        <v>#N/A</v>
      </c>
      <c r="N272" s="36" t="e">
        <f>VLOOKUP(CONCATENATE($A272,N$1),'Session 8.2.4 PID and Services'!$B$2:$C$1284,2,FALSE)</f>
        <v>#N/A</v>
      </c>
      <c r="O272" s="36" t="e">
        <f>VLOOKUP(CONCATENATE($A272,O$1),'Session 8.2.4 PID and Services'!$B$2:$C$1284,2,FALSE)</f>
        <v>#N/A</v>
      </c>
      <c r="P272" s="36" t="e">
        <f>VLOOKUP(CONCATENATE($A272,P$1),'Session 8.2.4 PID and Services'!$B$2:$C$1284,2,FALSE)</f>
        <v>#N/A</v>
      </c>
      <c r="Q272" s="36" t="e">
        <f>VLOOKUP(CONCATENATE($A272,Q$1),'Session 8.2.4 PID and Services'!$B$2:$C$1284,2,FALSE)</f>
        <v>#N/A</v>
      </c>
      <c r="R272" s="36" t="e">
        <f>VLOOKUP(CONCATENATE($A272,R$1),'Session 8.2.4 PID and Services'!$B$2:$C$1284,2,FALSE)</f>
        <v>#N/A</v>
      </c>
      <c r="S272" s="36" t="e">
        <f>VLOOKUP(CONCATENATE($A272,S$1),'Session 8.2.4 PID and Services'!$B$2:$C$1284,2,FALSE)</f>
        <v>#N/A</v>
      </c>
      <c r="T272" s="36" t="e">
        <f>VLOOKUP(CONCATENATE($A272,T$1),'Session 8.2.4 PID and Services'!$B$2:$C$1284,2,FALSE)</f>
        <v>#N/A</v>
      </c>
      <c r="U272" s="36" t="e">
        <f>VLOOKUP(CONCATENATE($A272,U$1),'Session 8.2.4 PID and Services'!$B$2:$C$1284,2,FALSE)</f>
        <v>#N/A</v>
      </c>
    </row>
    <row r="273" spans="1:21" x14ac:dyDescent="0.25">
      <c r="A273" s="36">
        <v>1800230</v>
      </c>
      <c r="B273" s="36" t="e">
        <f>VLOOKUP(CONCATENATE($A273,B$1),'Session 8.2.4 PID and Services'!$B$2:$C$1284,2,FALSE)</f>
        <v>#N/A</v>
      </c>
      <c r="C273" s="36" t="e">
        <f>VLOOKUP(CONCATENATE($A273,C$1),'Session 8.2.4 PID and Services'!$B$2:$C$1284,2,FALSE)</f>
        <v>#N/A</v>
      </c>
      <c r="D273" s="36" t="e">
        <f>VLOOKUP(CONCATENATE($A273,D$1),'Session 8.2.4 PID and Services'!$B$2:$C$1284,2,FALSE)</f>
        <v>#N/A</v>
      </c>
      <c r="E273" s="36" t="str">
        <f>VLOOKUP(CONCATENATE($A273,E$1),'Session 8.2.4 PID and Services'!$B$2:$C$1284,2,FALSE)</f>
        <v>Vitamin D3</v>
      </c>
      <c r="F273" s="36" t="str">
        <f>VLOOKUP(CONCATENATE($A273,F$1),'Session 8.2.4 PID and Services'!$B$2:$C$1284,2,FALSE)</f>
        <v>Vitamin C</v>
      </c>
      <c r="G273" s="36" t="e">
        <f>VLOOKUP(CONCATENATE($A273,G$1),'Session 8.2.4 PID and Services'!$B$2:$C$1284,2,FALSE)</f>
        <v>#N/A</v>
      </c>
      <c r="H273" s="36" t="str">
        <f>VLOOKUP(CONCATENATE($A273,H$1),'Session 8.2.4 PID and Services'!$B$2:$C$1284,2,FALSE)</f>
        <v>Vitamin B</v>
      </c>
      <c r="I273" s="36" t="e">
        <f>VLOOKUP(CONCATENATE($A273,I$1),'Session 8.2.4 PID and Services'!$B$2:$C$1284,2,FALSE)</f>
        <v>#N/A</v>
      </c>
      <c r="J273" s="36" t="e">
        <f>VLOOKUP(CONCATENATE($A273,J$1),'Session 8.2.4 PID and Services'!$B$2:$C$1284,2,FALSE)</f>
        <v>#N/A</v>
      </c>
      <c r="K273" s="36" t="str">
        <f>VLOOKUP(CONCATENATE($A273,K$1),'Session 8.2.4 PID and Services'!$B$2:$C$1284,2,FALSE)</f>
        <v>MethylPrednisolone Sodium Succinate</v>
      </c>
      <c r="L273" s="36" t="str">
        <f>VLOOKUP(CONCATENATE($A273,L$1),'Session 8.2.4 PID and Services'!$B$2:$C$1284,2,FALSE)</f>
        <v>Remdesivir</v>
      </c>
      <c r="M273" s="36" t="e">
        <f>VLOOKUP(CONCATENATE($A273,M$1),'Session 8.2.4 PID and Services'!$B$2:$C$1284,2,FALSE)</f>
        <v>#N/A</v>
      </c>
      <c r="N273" s="36" t="e">
        <f>VLOOKUP(CONCATENATE($A273,N$1),'Session 8.2.4 PID and Services'!$B$2:$C$1284,2,FALSE)</f>
        <v>#N/A</v>
      </c>
      <c r="O273" s="36" t="e">
        <f>VLOOKUP(CONCATENATE($A273,O$1),'Session 8.2.4 PID and Services'!$B$2:$C$1284,2,FALSE)</f>
        <v>#N/A</v>
      </c>
      <c r="P273" s="36" t="e">
        <f>VLOOKUP(CONCATENATE($A273,P$1),'Session 8.2.4 PID and Services'!$B$2:$C$1284,2,FALSE)</f>
        <v>#N/A</v>
      </c>
      <c r="Q273" s="36" t="e">
        <f>VLOOKUP(CONCATENATE($A273,Q$1),'Session 8.2.4 PID and Services'!$B$2:$C$1284,2,FALSE)</f>
        <v>#N/A</v>
      </c>
      <c r="R273" s="36" t="e">
        <f>VLOOKUP(CONCATENATE($A273,R$1),'Session 8.2.4 PID and Services'!$B$2:$C$1284,2,FALSE)</f>
        <v>#N/A</v>
      </c>
      <c r="S273" s="36" t="e">
        <f>VLOOKUP(CONCATENATE($A273,S$1),'Session 8.2.4 PID and Services'!$B$2:$C$1284,2,FALSE)</f>
        <v>#N/A</v>
      </c>
      <c r="T273" s="36" t="e">
        <f>VLOOKUP(CONCATENATE($A273,T$1),'Session 8.2.4 PID and Services'!$B$2:$C$1284,2,FALSE)</f>
        <v>#N/A</v>
      </c>
      <c r="U273" s="36" t="e">
        <f>VLOOKUP(CONCATENATE($A273,U$1),'Session 8.2.4 PID and Services'!$B$2:$C$1284,2,FALSE)</f>
        <v>#N/A</v>
      </c>
    </row>
    <row r="274" spans="1:21" x14ac:dyDescent="0.25">
      <c r="A274" s="36">
        <v>1800261</v>
      </c>
      <c r="B274" s="36" t="e">
        <f>VLOOKUP(CONCATENATE($A274,B$1),'Session 8.2.4 PID and Services'!$B$2:$C$1284,2,FALSE)</f>
        <v>#N/A</v>
      </c>
      <c r="C274" s="36" t="e">
        <f>VLOOKUP(CONCATENATE($A274,C$1),'Session 8.2.4 PID and Services'!$B$2:$C$1284,2,FALSE)</f>
        <v>#N/A</v>
      </c>
      <c r="D274" s="36" t="e">
        <f>VLOOKUP(CONCATENATE($A274,D$1),'Session 8.2.4 PID and Services'!$B$2:$C$1284,2,FALSE)</f>
        <v>#N/A</v>
      </c>
      <c r="E274" s="36" t="str">
        <f>VLOOKUP(CONCATENATE($A274,E$1),'Session 8.2.4 PID and Services'!$B$2:$C$1284,2,FALSE)</f>
        <v>Vitamin D3</v>
      </c>
      <c r="F274" s="36" t="str">
        <f>VLOOKUP(CONCATENATE($A274,F$1),'Session 8.2.4 PID and Services'!$B$2:$C$1284,2,FALSE)</f>
        <v>Vitamin C</v>
      </c>
      <c r="G274" s="36" t="e">
        <f>VLOOKUP(CONCATENATE($A274,G$1),'Session 8.2.4 PID and Services'!$B$2:$C$1284,2,FALSE)</f>
        <v>#N/A</v>
      </c>
      <c r="H274" s="36" t="str">
        <f>VLOOKUP(CONCATENATE($A274,H$1),'Session 8.2.4 PID and Services'!$B$2:$C$1284,2,FALSE)</f>
        <v>Vitamin B</v>
      </c>
      <c r="I274" s="36" t="e">
        <f>VLOOKUP(CONCATENATE($A274,I$1),'Session 8.2.4 PID and Services'!$B$2:$C$1284,2,FALSE)</f>
        <v>#N/A</v>
      </c>
      <c r="J274" s="36" t="e">
        <f>VLOOKUP(CONCATENATE($A274,J$1),'Session 8.2.4 PID and Services'!$B$2:$C$1284,2,FALSE)</f>
        <v>#N/A</v>
      </c>
      <c r="K274" s="36" t="str">
        <f>VLOOKUP(CONCATENATE($A274,K$1),'Session 8.2.4 PID and Services'!$B$2:$C$1284,2,FALSE)</f>
        <v>MethylPrednisolone Sodium Succinate</v>
      </c>
      <c r="L274" s="36" t="str">
        <f>VLOOKUP(CONCATENATE($A274,L$1),'Session 8.2.4 PID and Services'!$B$2:$C$1284,2,FALSE)</f>
        <v>Remdesivir</v>
      </c>
      <c r="M274" s="36" t="e">
        <f>VLOOKUP(CONCATENATE($A274,M$1),'Session 8.2.4 PID and Services'!$B$2:$C$1284,2,FALSE)</f>
        <v>#N/A</v>
      </c>
      <c r="N274" s="36" t="e">
        <f>VLOOKUP(CONCATENATE($A274,N$1),'Session 8.2.4 PID and Services'!$B$2:$C$1284,2,FALSE)</f>
        <v>#N/A</v>
      </c>
      <c r="O274" s="36" t="e">
        <f>VLOOKUP(CONCATENATE($A274,O$1),'Session 8.2.4 PID and Services'!$B$2:$C$1284,2,FALSE)</f>
        <v>#N/A</v>
      </c>
      <c r="P274" s="36" t="e">
        <f>VLOOKUP(CONCATENATE($A274,P$1),'Session 8.2.4 PID and Services'!$B$2:$C$1284,2,FALSE)</f>
        <v>#N/A</v>
      </c>
      <c r="Q274" s="36" t="e">
        <f>VLOOKUP(CONCATENATE($A274,Q$1),'Session 8.2.4 PID and Services'!$B$2:$C$1284,2,FALSE)</f>
        <v>#N/A</v>
      </c>
      <c r="R274" s="36" t="str">
        <f>VLOOKUP(CONCATENATE($A274,R$1),'Session 8.2.4 PID and Services'!$B$2:$C$1284,2,FALSE)</f>
        <v>Azithromycin</v>
      </c>
      <c r="S274" s="36" t="e">
        <f>VLOOKUP(CONCATENATE($A274,S$1),'Session 8.2.4 PID and Services'!$B$2:$C$1284,2,FALSE)</f>
        <v>#N/A</v>
      </c>
      <c r="T274" s="36" t="e">
        <f>VLOOKUP(CONCATENATE($A274,T$1),'Session 8.2.4 PID and Services'!$B$2:$C$1284,2,FALSE)</f>
        <v>#N/A</v>
      </c>
      <c r="U274" s="36" t="e">
        <f>VLOOKUP(CONCATENATE($A274,U$1),'Session 8.2.4 PID and Services'!$B$2:$C$1284,2,FALSE)</f>
        <v>#N/A</v>
      </c>
    </row>
    <row r="275" spans="1:21" x14ac:dyDescent="0.25">
      <c r="A275" s="36">
        <v>1800304</v>
      </c>
      <c r="B275" s="36" t="str">
        <f>VLOOKUP(CONCATENATE($A275,B$1),'Session 8.2.4 PID and Services'!$B$2:$C$1284,2,FALSE)</f>
        <v>Ventilator</v>
      </c>
      <c r="C275" s="36" t="e">
        <f>VLOOKUP(CONCATENATE($A275,C$1),'Session 8.2.4 PID and Services'!$B$2:$C$1284,2,FALSE)</f>
        <v>#N/A</v>
      </c>
      <c r="D275" s="36" t="e">
        <f>VLOOKUP(CONCATENATE($A275,D$1),'Session 8.2.4 PID and Services'!$B$2:$C$1284,2,FALSE)</f>
        <v>#N/A</v>
      </c>
      <c r="E275" s="36" t="e">
        <f>VLOOKUP(CONCATENATE($A275,E$1),'Session 8.2.4 PID and Services'!$B$2:$C$1284,2,FALSE)</f>
        <v>#N/A</v>
      </c>
      <c r="F275" s="36" t="e">
        <f>VLOOKUP(CONCATENATE($A275,F$1),'Session 8.2.4 PID and Services'!$B$2:$C$1284,2,FALSE)</f>
        <v>#N/A</v>
      </c>
      <c r="G275" s="36" t="e">
        <f>VLOOKUP(CONCATENATE($A275,G$1),'Session 8.2.4 PID and Services'!$B$2:$C$1284,2,FALSE)</f>
        <v>#N/A</v>
      </c>
      <c r="H275" s="36" t="e">
        <f>VLOOKUP(CONCATENATE($A275,H$1),'Session 8.2.4 PID and Services'!$B$2:$C$1284,2,FALSE)</f>
        <v>#N/A</v>
      </c>
      <c r="I275" s="36" t="e">
        <f>VLOOKUP(CONCATENATE($A275,I$1),'Session 8.2.4 PID and Services'!$B$2:$C$1284,2,FALSE)</f>
        <v>#N/A</v>
      </c>
      <c r="J275" s="36" t="e">
        <f>VLOOKUP(CONCATENATE($A275,J$1),'Session 8.2.4 PID and Services'!$B$2:$C$1284,2,FALSE)</f>
        <v>#N/A</v>
      </c>
      <c r="K275" s="36" t="e">
        <f>VLOOKUP(CONCATENATE($A275,K$1),'Session 8.2.4 PID and Services'!$B$2:$C$1284,2,FALSE)</f>
        <v>#N/A</v>
      </c>
      <c r="L275" s="36" t="e">
        <f>VLOOKUP(CONCATENATE($A275,L$1),'Session 8.2.4 PID and Services'!$B$2:$C$1284,2,FALSE)</f>
        <v>#N/A</v>
      </c>
      <c r="M275" s="36" t="e">
        <f>VLOOKUP(CONCATENATE($A275,M$1),'Session 8.2.4 PID and Services'!$B$2:$C$1284,2,FALSE)</f>
        <v>#N/A</v>
      </c>
      <c r="N275" s="36" t="e">
        <f>VLOOKUP(CONCATENATE($A275,N$1),'Session 8.2.4 PID and Services'!$B$2:$C$1284,2,FALSE)</f>
        <v>#N/A</v>
      </c>
      <c r="O275" s="36" t="e">
        <f>VLOOKUP(CONCATENATE($A275,O$1),'Session 8.2.4 PID and Services'!$B$2:$C$1284,2,FALSE)</f>
        <v>#N/A</v>
      </c>
      <c r="P275" s="36" t="e">
        <f>VLOOKUP(CONCATENATE($A275,P$1),'Session 8.2.4 PID and Services'!$B$2:$C$1284,2,FALSE)</f>
        <v>#N/A</v>
      </c>
      <c r="Q275" s="36" t="e">
        <f>VLOOKUP(CONCATENATE($A275,Q$1),'Session 8.2.4 PID and Services'!$B$2:$C$1284,2,FALSE)</f>
        <v>#N/A</v>
      </c>
      <c r="R275" s="36" t="e">
        <f>VLOOKUP(CONCATENATE($A275,R$1),'Session 8.2.4 PID and Services'!$B$2:$C$1284,2,FALSE)</f>
        <v>#N/A</v>
      </c>
      <c r="S275" s="36" t="e">
        <f>VLOOKUP(CONCATENATE($A275,S$1),'Session 8.2.4 PID and Services'!$B$2:$C$1284,2,FALSE)</f>
        <v>#N/A</v>
      </c>
      <c r="T275" s="36" t="e">
        <f>VLOOKUP(CONCATENATE($A275,T$1),'Session 8.2.4 PID and Services'!$B$2:$C$1284,2,FALSE)</f>
        <v>#N/A</v>
      </c>
      <c r="U275" s="36" t="e">
        <f>VLOOKUP(CONCATENATE($A275,U$1),'Session 8.2.4 PID and Services'!$B$2:$C$1284,2,FALSE)</f>
        <v>#N/A</v>
      </c>
    </row>
    <row r="276" spans="1:21" x14ac:dyDescent="0.25">
      <c r="A276" s="36">
        <v>1800411</v>
      </c>
      <c r="B276" s="36" t="e">
        <f>VLOOKUP(CONCATENATE($A276,B$1),'Session 8.2.4 PID and Services'!$B$2:$C$1284,2,FALSE)</f>
        <v>#N/A</v>
      </c>
      <c r="C276" s="36" t="e">
        <f>VLOOKUP(CONCATENATE($A276,C$1),'Session 8.2.4 PID and Services'!$B$2:$C$1284,2,FALSE)</f>
        <v>#N/A</v>
      </c>
      <c r="D276" s="36" t="e">
        <f>VLOOKUP(CONCATENATE($A276,D$1),'Session 8.2.4 PID and Services'!$B$2:$C$1284,2,FALSE)</f>
        <v>#N/A</v>
      </c>
      <c r="E276" s="36" t="str">
        <f>VLOOKUP(CONCATENATE($A276,E$1),'Session 8.2.4 PID and Services'!$B$2:$C$1284,2,FALSE)</f>
        <v>Vitamin D3</v>
      </c>
      <c r="F276" s="36" t="str">
        <f>VLOOKUP(CONCATENATE($A276,F$1),'Session 8.2.4 PID and Services'!$B$2:$C$1284,2,FALSE)</f>
        <v>Vitamin C</v>
      </c>
      <c r="G276" s="36" t="e">
        <f>VLOOKUP(CONCATENATE($A276,G$1),'Session 8.2.4 PID and Services'!$B$2:$C$1284,2,FALSE)</f>
        <v>#N/A</v>
      </c>
      <c r="H276" s="36" t="str">
        <f>VLOOKUP(CONCATENATE($A276,H$1),'Session 8.2.4 PID and Services'!$B$2:$C$1284,2,FALSE)</f>
        <v>Vitamin B</v>
      </c>
      <c r="I276" s="36" t="e">
        <f>VLOOKUP(CONCATENATE($A276,I$1),'Session 8.2.4 PID and Services'!$B$2:$C$1284,2,FALSE)</f>
        <v>#N/A</v>
      </c>
      <c r="J276" s="36" t="e">
        <f>VLOOKUP(CONCATENATE($A276,J$1),'Session 8.2.4 PID and Services'!$B$2:$C$1284,2,FALSE)</f>
        <v>#N/A</v>
      </c>
      <c r="K276" s="36" t="str">
        <f>VLOOKUP(CONCATENATE($A276,K$1),'Session 8.2.4 PID and Services'!$B$2:$C$1284,2,FALSE)</f>
        <v>MethylPrednisolone Sodium Succinate</v>
      </c>
      <c r="L276" s="36" t="str">
        <f>VLOOKUP(CONCATENATE($A276,L$1),'Session 8.2.4 PID and Services'!$B$2:$C$1284,2,FALSE)</f>
        <v>Remdesivir</v>
      </c>
      <c r="M276" s="36" t="e">
        <f>VLOOKUP(CONCATENATE($A276,M$1),'Session 8.2.4 PID and Services'!$B$2:$C$1284,2,FALSE)</f>
        <v>#N/A</v>
      </c>
      <c r="N276" s="36" t="e">
        <f>VLOOKUP(CONCATENATE($A276,N$1),'Session 8.2.4 PID and Services'!$B$2:$C$1284,2,FALSE)</f>
        <v>#N/A</v>
      </c>
      <c r="O276" s="36" t="e">
        <f>VLOOKUP(CONCATENATE($A276,O$1),'Session 8.2.4 PID and Services'!$B$2:$C$1284,2,FALSE)</f>
        <v>#N/A</v>
      </c>
      <c r="P276" s="36" t="e">
        <f>VLOOKUP(CONCATENATE($A276,P$1),'Session 8.2.4 PID and Services'!$B$2:$C$1284,2,FALSE)</f>
        <v>#N/A</v>
      </c>
      <c r="Q276" s="36" t="e">
        <f>VLOOKUP(CONCATENATE($A276,Q$1),'Session 8.2.4 PID and Services'!$B$2:$C$1284,2,FALSE)</f>
        <v>#N/A</v>
      </c>
      <c r="R276" s="36" t="e">
        <f>VLOOKUP(CONCATENATE($A276,R$1),'Session 8.2.4 PID and Services'!$B$2:$C$1284,2,FALSE)</f>
        <v>#N/A</v>
      </c>
      <c r="S276" s="36" t="e">
        <f>VLOOKUP(CONCATENATE($A276,S$1),'Session 8.2.4 PID and Services'!$B$2:$C$1284,2,FALSE)</f>
        <v>#N/A</v>
      </c>
      <c r="T276" s="36" t="e">
        <f>VLOOKUP(CONCATENATE($A276,T$1),'Session 8.2.4 PID and Services'!$B$2:$C$1284,2,FALSE)</f>
        <v>#N/A</v>
      </c>
      <c r="U276" s="36" t="e">
        <f>VLOOKUP(CONCATENATE($A276,U$1),'Session 8.2.4 PID and Services'!$B$2:$C$1284,2,FALSE)</f>
        <v>#N/A</v>
      </c>
    </row>
    <row r="277" spans="1:21" x14ac:dyDescent="0.25">
      <c r="A277" s="36">
        <v>1800756</v>
      </c>
      <c r="B277" s="36" t="e">
        <f>VLOOKUP(CONCATENATE($A277,B$1),'Session 8.2.4 PID and Services'!$B$2:$C$1284,2,FALSE)</f>
        <v>#N/A</v>
      </c>
      <c r="C277" s="36" t="e">
        <f>VLOOKUP(CONCATENATE($A277,C$1),'Session 8.2.4 PID and Services'!$B$2:$C$1284,2,FALSE)</f>
        <v>#N/A</v>
      </c>
      <c r="D277" s="36" t="e">
        <f>VLOOKUP(CONCATENATE($A277,D$1),'Session 8.2.4 PID and Services'!$B$2:$C$1284,2,FALSE)</f>
        <v>#N/A</v>
      </c>
      <c r="E277" s="36" t="str">
        <f>VLOOKUP(CONCATENATE($A277,E$1),'Session 8.2.4 PID and Services'!$B$2:$C$1284,2,FALSE)</f>
        <v>Vitamin D3</v>
      </c>
      <c r="F277" s="36" t="str">
        <f>VLOOKUP(CONCATENATE($A277,F$1),'Session 8.2.4 PID and Services'!$B$2:$C$1284,2,FALSE)</f>
        <v>Vitamin C</v>
      </c>
      <c r="G277" s="36" t="e">
        <f>VLOOKUP(CONCATENATE($A277,G$1),'Session 8.2.4 PID and Services'!$B$2:$C$1284,2,FALSE)</f>
        <v>#N/A</v>
      </c>
      <c r="H277" s="36" t="str">
        <f>VLOOKUP(CONCATENATE($A277,H$1),'Session 8.2.4 PID and Services'!$B$2:$C$1284,2,FALSE)</f>
        <v>Vitamin B</v>
      </c>
      <c r="I277" s="36" t="e">
        <f>VLOOKUP(CONCATENATE($A277,I$1),'Session 8.2.4 PID and Services'!$B$2:$C$1284,2,FALSE)</f>
        <v>#N/A</v>
      </c>
      <c r="J277" s="36" t="e">
        <f>VLOOKUP(CONCATENATE($A277,J$1),'Session 8.2.4 PID and Services'!$B$2:$C$1284,2,FALSE)</f>
        <v>#N/A</v>
      </c>
      <c r="K277" s="36" t="str">
        <f>VLOOKUP(CONCATENATE($A277,K$1),'Session 8.2.4 PID and Services'!$B$2:$C$1284,2,FALSE)</f>
        <v>MethylPrednisolone Sodium Succinate</v>
      </c>
      <c r="L277" s="36" t="e">
        <f>VLOOKUP(CONCATENATE($A277,L$1),'Session 8.2.4 PID and Services'!$B$2:$C$1284,2,FALSE)</f>
        <v>#N/A</v>
      </c>
      <c r="M277" s="36" t="e">
        <f>VLOOKUP(CONCATENATE($A277,M$1),'Session 8.2.4 PID and Services'!$B$2:$C$1284,2,FALSE)</f>
        <v>#N/A</v>
      </c>
      <c r="N277" s="36" t="e">
        <f>VLOOKUP(CONCATENATE($A277,N$1),'Session 8.2.4 PID and Services'!$B$2:$C$1284,2,FALSE)</f>
        <v>#N/A</v>
      </c>
      <c r="O277" s="36" t="e">
        <f>VLOOKUP(CONCATENATE($A277,O$1),'Session 8.2.4 PID and Services'!$B$2:$C$1284,2,FALSE)</f>
        <v>#N/A</v>
      </c>
      <c r="P277" s="36" t="e">
        <f>VLOOKUP(CONCATENATE($A277,P$1),'Session 8.2.4 PID and Services'!$B$2:$C$1284,2,FALSE)</f>
        <v>#N/A</v>
      </c>
      <c r="Q277" s="36" t="e">
        <f>VLOOKUP(CONCATENATE($A277,Q$1),'Session 8.2.4 PID and Services'!$B$2:$C$1284,2,FALSE)</f>
        <v>#N/A</v>
      </c>
      <c r="R277" s="36" t="e">
        <f>VLOOKUP(CONCATENATE($A277,R$1),'Session 8.2.4 PID and Services'!$B$2:$C$1284,2,FALSE)</f>
        <v>#N/A</v>
      </c>
      <c r="S277" s="36" t="e">
        <f>VLOOKUP(CONCATENATE($A277,S$1),'Session 8.2.4 PID and Services'!$B$2:$C$1284,2,FALSE)</f>
        <v>#N/A</v>
      </c>
      <c r="T277" s="36" t="e">
        <f>VLOOKUP(CONCATENATE($A277,T$1),'Session 8.2.4 PID and Services'!$B$2:$C$1284,2,FALSE)</f>
        <v>#N/A</v>
      </c>
      <c r="U277" s="36" t="e">
        <f>VLOOKUP(CONCATENATE($A277,U$1),'Session 8.2.4 PID and Services'!$B$2:$C$1284,2,FALSE)</f>
        <v>#N/A</v>
      </c>
    </row>
    <row r="278" spans="1:21" x14ac:dyDescent="0.25">
      <c r="A278" s="36">
        <v>1800855</v>
      </c>
      <c r="B278" s="36" t="e">
        <f>VLOOKUP(CONCATENATE($A278,B$1),'Session 8.2.4 PID and Services'!$B$2:$C$1284,2,FALSE)</f>
        <v>#N/A</v>
      </c>
      <c r="C278" s="36" t="e">
        <f>VLOOKUP(CONCATENATE($A278,C$1),'Session 8.2.4 PID and Services'!$B$2:$C$1284,2,FALSE)</f>
        <v>#N/A</v>
      </c>
      <c r="D278" s="36" t="e">
        <f>VLOOKUP(CONCATENATE($A278,D$1),'Session 8.2.4 PID and Services'!$B$2:$C$1284,2,FALSE)</f>
        <v>#N/A</v>
      </c>
      <c r="E278" s="36" t="e">
        <f>VLOOKUP(CONCATENATE($A278,E$1),'Session 8.2.4 PID and Services'!$B$2:$C$1284,2,FALSE)</f>
        <v>#N/A</v>
      </c>
      <c r="F278" s="36" t="e">
        <f>VLOOKUP(CONCATENATE($A278,F$1),'Session 8.2.4 PID and Services'!$B$2:$C$1284,2,FALSE)</f>
        <v>#N/A</v>
      </c>
      <c r="G278" s="36" t="e">
        <f>VLOOKUP(CONCATENATE($A278,G$1),'Session 8.2.4 PID and Services'!$B$2:$C$1284,2,FALSE)</f>
        <v>#N/A</v>
      </c>
      <c r="H278" s="36" t="e">
        <f>VLOOKUP(CONCATENATE($A278,H$1),'Session 8.2.4 PID and Services'!$B$2:$C$1284,2,FALSE)</f>
        <v>#N/A</v>
      </c>
      <c r="I278" s="36" t="e">
        <f>VLOOKUP(CONCATENATE($A278,I$1),'Session 8.2.4 PID and Services'!$B$2:$C$1284,2,FALSE)</f>
        <v>#N/A</v>
      </c>
      <c r="J278" s="36" t="e">
        <f>VLOOKUP(CONCATENATE($A278,J$1),'Session 8.2.4 PID and Services'!$B$2:$C$1284,2,FALSE)</f>
        <v>#N/A</v>
      </c>
      <c r="K278" s="36" t="str">
        <f>VLOOKUP(CONCATENATE($A278,K$1),'Session 8.2.4 PID and Services'!$B$2:$C$1284,2,FALSE)</f>
        <v>MethylPrednisolone Sodium Succinate</v>
      </c>
      <c r="L278" s="36" t="str">
        <f>VLOOKUP(CONCATENATE($A278,L$1),'Session 8.2.4 PID and Services'!$B$2:$C$1284,2,FALSE)</f>
        <v>Remdesivir</v>
      </c>
      <c r="M278" s="36" t="e">
        <f>VLOOKUP(CONCATENATE($A278,M$1),'Session 8.2.4 PID and Services'!$B$2:$C$1284,2,FALSE)</f>
        <v>#N/A</v>
      </c>
      <c r="N278" s="36" t="e">
        <f>VLOOKUP(CONCATENATE($A278,N$1),'Session 8.2.4 PID and Services'!$B$2:$C$1284,2,FALSE)</f>
        <v>#N/A</v>
      </c>
      <c r="O278" s="36" t="e">
        <f>VLOOKUP(CONCATENATE($A278,O$1),'Session 8.2.4 PID and Services'!$B$2:$C$1284,2,FALSE)</f>
        <v>#N/A</v>
      </c>
      <c r="P278" s="36" t="e">
        <f>VLOOKUP(CONCATENATE($A278,P$1),'Session 8.2.4 PID and Services'!$B$2:$C$1284,2,FALSE)</f>
        <v>#N/A</v>
      </c>
      <c r="Q278" s="36" t="e">
        <f>VLOOKUP(CONCATENATE($A278,Q$1),'Session 8.2.4 PID and Services'!$B$2:$C$1284,2,FALSE)</f>
        <v>#N/A</v>
      </c>
      <c r="R278" s="36" t="str">
        <f>VLOOKUP(CONCATENATE($A278,R$1),'Session 8.2.4 PID and Services'!$B$2:$C$1284,2,FALSE)</f>
        <v>Azithromycin</v>
      </c>
      <c r="S278" s="36" t="e">
        <f>VLOOKUP(CONCATENATE($A278,S$1),'Session 8.2.4 PID and Services'!$B$2:$C$1284,2,FALSE)</f>
        <v>#N/A</v>
      </c>
      <c r="T278" s="36" t="e">
        <f>VLOOKUP(CONCATENATE($A278,T$1),'Session 8.2.4 PID and Services'!$B$2:$C$1284,2,FALSE)</f>
        <v>#N/A</v>
      </c>
      <c r="U278" s="36" t="e">
        <f>VLOOKUP(CONCATENATE($A278,U$1),'Session 8.2.4 PID and Services'!$B$2:$C$1284,2,FALSE)</f>
        <v>#N/A</v>
      </c>
    </row>
    <row r="279" spans="1:21" x14ac:dyDescent="0.25">
      <c r="A279" s="36">
        <v>1801004</v>
      </c>
      <c r="B279" s="36" t="e">
        <f>VLOOKUP(CONCATENATE($A279,B$1),'Session 8.2.4 PID and Services'!$B$2:$C$1284,2,FALSE)</f>
        <v>#N/A</v>
      </c>
      <c r="C279" s="36" t="e">
        <f>VLOOKUP(CONCATENATE($A279,C$1),'Session 8.2.4 PID and Services'!$B$2:$C$1284,2,FALSE)</f>
        <v>#N/A</v>
      </c>
      <c r="D279" s="36" t="e">
        <f>VLOOKUP(CONCATENATE($A279,D$1),'Session 8.2.4 PID and Services'!$B$2:$C$1284,2,FALSE)</f>
        <v>#N/A</v>
      </c>
      <c r="E279" s="36" t="str">
        <f>VLOOKUP(CONCATENATE($A279,E$1),'Session 8.2.4 PID and Services'!$B$2:$C$1284,2,FALSE)</f>
        <v>Vitamin D3</v>
      </c>
      <c r="F279" s="36" t="str">
        <f>VLOOKUP(CONCATENATE($A279,F$1),'Session 8.2.4 PID and Services'!$B$2:$C$1284,2,FALSE)</f>
        <v>Vitamin C</v>
      </c>
      <c r="G279" s="36" t="e">
        <f>VLOOKUP(CONCATENATE($A279,G$1),'Session 8.2.4 PID and Services'!$B$2:$C$1284,2,FALSE)</f>
        <v>#N/A</v>
      </c>
      <c r="H279" s="36" t="str">
        <f>VLOOKUP(CONCATENATE($A279,H$1),'Session 8.2.4 PID and Services'!$B$2:$C$1284,2,FALSE)</f>
        <v>Vitamin B</v>
      </c>
      <c r="I279" s="36" t="e">
        <f>VLOOKUP(CONCATENATE($A279,I$1),'Session 8.2.4 PID and Services'!$B$2:$C$1284,2,FALSE)</f>
        <v>#N/A</v>
      </c>
      <c r="J279" s="36" t="e">
        <f>VLOOKUP(CONCATENATE($A279,J$1),'Session 8.2.4 PID and Services'!$B$2:$C$1284,2,FALSE)</f>
        <v>#N/A</v>
      </c>
      <c r="K279" s="36" t="str">
        <f>VLOOKUP(CONCATENATE($A279,K$1),'Session 8.2.4 PID and Services'!$B$2:$C$1284,2,FALSE)</f>
        <v>MethylPrednisolone Sodium Succinate</v>
      </c>
      <c r="L279" s="36" t="str">
        <f>VLOOKUP(CONCATENATE($A279,L$1),'Session 8.2.4 PID and Services'!$B$2:$C$1284,2,FALSE)</f>
        <v>Remdesivir</v>
      </c>
      <c r="M279" s="36" t="e">
        <f>VLOOKUP(CONCATENATE($A279,M$1),'Session 8.2.4 PID and Services'!$B$2:$C$1284,2,FALSE)</f>
        <v>#N/A</v>
      </c>
      <c r="N279" s="36" t="e">
        <f>VLOOKUP(CONCATENATE($A279,N$1),'Session 8.2.4 PID and Services'!$B$2:$C$1284,2,FALSE)</f>
        <v>#N/A</v>
      </c>
      <c r="O279" s="36" t="e">
        <f>VLOOKUP(CONCATENATE($A279,O$1),'Session 8.2.4 PID and Services'!$B$2:$C$1284,2,FALSE)</f>
        <v>#N/A</v>
      </c>
      <c r="P279" s="36" t="e">
        <f>VLOOKUP(CONCATENATE($A279,P$1),'Session 8.2.4 PID and Services'!$B$2:$C$1284,2,FALSE)</f>
        <v>#N/A</v>
      </c>
      <c r="Q279" s="36" t="e">
        <f>VLOOKUP(CONCATENATE($A279,Q$1),'Session 8.2.4 PID and Services'!$B$2:$C$1284,2,FALSE)</f>
        <v>#N/A</v>
      </c>
      <c r="R279" s="36" t="e">
        <f>VLOOKUP(CONCATENATE($A279,R$1),'Session 8.2.4 PID and Services'!$B$2:$C$1284,2,FALSE)</f>
        <v>#N/A</v>
      </c>
      <c r="S279" s="36" t="e">
        <f>VLOOKUP(CONCATENATE($A279,S$1),'Session 8.2.4 PID and Services'!$B$2:$C$1284,2,FALSE)</f>
        <v>#N/A</v>
      </c>
      <c r="T279" s="36" t="e">
        <f>VLOOKUP(CONCATENATE($A279,T$1),'Session 8.2.4 PID and Services'!$B$2:$C$1284,2,FALSE)</f>
        <v>#N/A</v>
      </c>
      <c r="U279" s="36" t="e">
        <f>VLOOKUP(CONCATENATE($A279,U$1),'Session 8.2.4 PID and Services'!$B$2:$C$1284,2,FALSE)</f>
        <v>#N/A</v>
      </c>
    </row>
    <row r="280" spans="1:21" x14ac:dyDescent="0.25">
      <c r="A280" s="36">
        <v>1801033</v>
      </c>
      <c r="B280" s="36" t="str">
        <f>VLOOKUP(CONCATENATE($A280,B$1),'Session 8.2.4 PID and Services'!$B$2:$C$1284,2,FALSE)</f>
        <v>Ventilator</v>
      </c>
      <c r="C280" s="36" t="e">
        <f>VLOOKUP(CONCATENATE($A280,C$1),'Session 8.2.4 PID and Services'!$B$2:$C$1284,2,FALSE)</f>
        <v>#N/A</v>
      </c>
      <c r="D280" s="36" t="e">
        <f>VLOOKUP(CONCATENATE($A280,D$1),'Session 8.2.4 PID and Services'!$B$2:$C$1284,2,FALSE)</f>
        <v>#N/A</v>
      </c>
      <c r="E280" s="36" t="str">
        <f>VLOOKUP(CONCATENATE($A280,E$1),'Session 8.2.4 PID and Services'!$B$2:$C$1284,2,FALSE)</f>
        <v>Vitamin D3</v>
      </c>
      <c r="F280" s="36" t="str">
        <f>VLOOKUP(CONCATENATE($A280,F$1),'Session 8.2.4 PID and Services'!$B$2:$C$1284,2,FALSE)</f>
        <v>Vitamin C</v>
      </c>
      <c r="G280" s="36" t="e">
        <f>VLOOKUP(CONCATENATE($A280,G$1),'Session 8.2.4 PID and Services'!$B$2:$C$1284,2,FALSE)</f>
        <v>#N/A</v>
      </c>
      <c r="H280" s="36" t="str">
        <f>VLOOKUP(CONCATENATE($A280,H$1),'Session 8.2.4 PID and Services'!$B$2:$C$1284,2,FALSE)</f>
        <v>Vitamin B</v>
      </c>
      <c r="I280" s="36" t="e">
        <f>VLOOKUP(CONCATENATE($A280,I$1),'Session 8.2.4 PID and Services'!$B$2:$C$1284,2,FALSE)</f>
        <v>#N/A</v>
      </c>
      <c r="J280" s="36" t="e">
        <f>VLOOKUP(CONCATENATE($A280,J$1),'Session 8.2.4 PID and Services'!$B$2:$C$1284,2,FALSE)</f>
        <v>#N/A</v>
      </c>
      <c r="K280" s="36" t="str">
        <f>VLOOKUP(CONCATENATE($A280,K$1),'Session 8.2.4 PID and Services'!$B$2:$C$1284,2,FALSE)</f>
        <v>MethylPrednisolone Sodium Succinate</v>
      </c>
      <c r="L280" s="36" t="str">
        <f>VLOOKUP(CONCATENATE($A280,L$1),'Session 8.2.4 PID and Services'!$B$2:$C$1284,2,FALSE)</f>
        <v>Remdesivir</v>
      </c>
      <c r="M280" s="36" t="e">
        <f>VLOOKUP(CONCATENATE($A280,M$1),'Session 8.2.4 PID and Services'!$B$2:$C$1284,2,FALSE)</f>
        <v>#N/A</v>
      </c>
      <c r="N280" s="36" t="e">
        <f>VLOOKUP(CONCATENATE($A280,N$1),'Session 8.2.4 PID and Services'!$B$2:$C$1284,2,FALSE)</f>
        <v>#N/A</v>
      </c>
      <c r="O280" s="36" t="e">
        <f>VLOOKUP(CONCATENATE($A280,O$1),'Session 8.2.4 PID and Services'!$B$2:$C$1284,2,FALSE)</f>
        <v>#N/A</v>
      </c>
      <c r="P280" s="36" t="e">
        <f>VLOOKUP(CONCATENATE($A280,P$1),'Session 8.2.4 PID and Services'!$B$2:$C$1284,2,FALSE)</f>
        <v>#N/A</v>
      </c>
      <c r="Q280" s="36" t="e">
        <f>VLOOKUP(CONCATENATE($A280,Q$1),'Session 8.2.4 PID and Services'!$B$2:$C$1284,2,FALSE)</f>
        <v>#N/A</v>
      </c>
      <c r="R280" s="36" t="e">
        <f>VLOOKUP(CONCATENATE($A280,R$1),'Session 8.2.4 PID and Services'!$B$2:$C$1284,2,FALSE)</f>
        <v>#N/A</v>
      </c>
      <c r="S280" s="36" t="e">
        <f>VLOOKUP(CONCATENATE($A280,S$1),'Session 8.2.4 PID and Services'!$B$2:$C$1284,2,FALSE)</f>
        <v>#N/A</v>
      </c>
      <c r="T280" s="36" t="e">
        <f>VLOOKUP(CONCATENATE($A280,T$1),'Session 8.2.4 PID and Services'!$B$2:$C$1284,2,FALSE)</f>
        <v>#N/A</v>
      </c>
      <c r="U280" s="36" t="e">
        <f>VLOOKUP(CONCATENATE($A280,U$1),'Session 8.2.4 PID and Services'!$B$2:$C$1284,2,FALSE)</f>
        <v>#N/A</v>
      </c>
    </row>
    <row r="281" spans="1:21" x14ac:dyDescent="0.25">
      <c r="A281" s="36">
        <v>1801131</v>
      </c>
      <c r="B281" s="36" t="e">
        <f>VLOOKUP(CONCATENATE($A281,B$1),'Session 8.2.4 PID and Services'!$B$2:$C$1284,2,FALSE)</f>
        <v>#N/A</v>
      </c>
      <c r="C281" s="36" t="e">
        <f>VLOOKUP(CONCATENATE($A281,C$1),'Session 8.2.4 PID and Services'!$B$2:$C$1284,2,FALSE)</f>
        <v>#N/A</v>
      </c>
      <c r="D281" s="36" t="e">
        <f>VLOOKUP(CONCATENATE($A281,D$1),'Session 8.2.4 PID and Services'!$B$2:$C$1284,2,FALSE)</f>
        <v>#N/A</v>
      </c>
      <c r="E281" s="36" t="str">
        <f>VLOOKUP(CONCATENATE($A281,E$1),'Session 8.2.4 PID and Services'!$B$2:$C$1284,2,FALSE)</f>
        <v>Vitamin D3</v>
      </c>
      <c r="F281" s="36" t="e">
        <f>VLOOKUP(CONCATENATE($A281,F$1),'Session 8.2.4 PID and Services'!$B$2:$C$1284,2,FALSE)</f>
        <v>#N/A</v>
      </c>
      <c r="G281" s="36" t="e">
        <f>VLOOKUP(CONCATENATE($A281,G$1),'Session 8.2.4 PID and Services'!$B$2:$C$1284,2,FALSE)</f>
        <v>#N/A</v>
      </c>
      <c r="H281" s="36" t="str">
        <f>VLOOKUP(CONCATENATE($A281,H$1),'Session 8.2.4 PID and Services'!$B$2:$C$1284,2,FALSE)</f>
        <v>Vitamin B</v>
      </c>
      <c r="I281" s="36" t="e">
        <f>VLOOKUP(CONCATENATE($A281,I$1),'Session 8.2.4 PID and Services'!$B$2:$C$1284,2,FALSE)</f>
        <v>#N/A</v>
      </c>
      <c r="J281" s="36" t="e">
        <f>VLOOKUP(CONCATENATE($A281,J$1),'Session 8.2.4 PID and Services'!$B$2:$C$1284,2,FALSE)</f>
        <v>#N/A</v>
      </c>
      <c r="K281" s="36" t="e">
        <f>VLOOKUP(CONCATENATE($A281,K$1),'Session 8.2.4 PID and Services'!$B$2:$C$1284,2,FALSE)</f>
        <v>#N/A</v>
      </c>
      <c r="L281" s="36" t="e">
        <f>VLOOKUP(CONCATENATE($A281,L$1),'Session 8.2.4 PID and Services'!$B$2:$C$1284,2,FALSE)</f>
        <v>#N/A</v>
      </c>
      <c r="M281" s="36" t="e">
        <f>VLOOKUP(CONCATENATE($A281,M$1),'Session 8.2.4 PID and Services'!$B$2:$C$1284,2,FALSE)</f>
        <v>#N/A</v>
      </c>
      <c r="N281" s="36" t="e">
        <f>VLOOKUP(CONCATENATE($A281,N$1),'Session 8.2.4 PID and Services'!$B$2:$C$1284,2,FALSE)</f>
        <v>#N/A</v>
      </c>
      <c r="O281" s="36" t="str">
        <f>VLOOKUP(CONCATENATE($A281,O$1),'Session 8.2.4 PID and Services'!$B$2:$C$1284,2,FALSE)</f>
        <v>Favipiravir</v>
      </c>
      <c r="P281" s="36" t="e">
        <f>VLOOKUP(CONCATENATE($A281,P$1),'Session 8.2.4 PID and Services'!$B$2:$C$1284,2,FALSE)</f>
        <v>#N/A</v>
      </c>
      <c r="Q281" s="36" t="str">
        <f>VLOOKUP(CONCATENATE($A281,Q$1),'Session 8.2.4 PID and Services'!$B$2:$C$1284,2,FALSE)</f>
        <v>Ivermectin</v>
      </c>
      <c r="R281" s="36" t="e">
        <f>VLOOKUP(CONCATENATE($A281,R$1),'Session 8.2.4 PID and Services'!$B$2:$C$1284,2,FALSE)</f>
        <v>#N/A</v>
      </c>
      <c r="S281" s="36" t="e">
        <f>VLOOKUP(CONCATENATE($A281,S$1),'Session 8.2.4 PID and Services'!$B$2:$C$1284,2,FALSE)</f>
        <v>#N/A</v>
      </c>
      <c r="T281" s="36" t="e">
        <f>VLOOKUP(CONCATENATE($A281,T$1),'Session 8.2.4 PID and Services'!$B$2:$C$1284,2,FALSE)</f>
        <v>#N/A</v>
      </c>
      <c r="U281" s="36" t="e">
        <f>VLOOKUP(CONCATENATE($A281,U$1),'Session 8.2.4 PID and Services'!$B$2:$C$1284,2,FALSE)</f>
        <v>#N/A</v>
      </c>
    </row>
    <row r="282" spans="1:21" x14ac:dyDescent="0.25">
      <c r="A282" s="36">
        <v>1801141</v>
      </c>
      <c r="B282" s="36" t="e">
        <f>VLOOKUP(CONCATENATE($A282,B$1),'Session 8.2.4 PID and Services'!$B$2:$C$1284,2,FALSE)</f>
        <v>#N/A</v>
      </c>
      <c r="C282" s="36" t="e">
        <f>VLOOKUP(CONCATENATE($A282,C$1),'Session 8.2.4 PID and Services'!$B$2:$C$1284,2,FALSE)</f>
        <v>#N/A</v>
      </c>
      <c r="D282" s="36" t="e">
        <f>VLOOKUP(CONCATENATE($A282,D$1),'Session 8.2.4 PID and Services'!$B$2:$C$1284,2,FALSE)</f>
        <v>#N/A</v>
      </c>
      <c r="E282" s="36" t="str">
        <f>VLOOKUP(CONCATENATE($A282,E$1),'Session 8.2.4 PID and Services'!$B$2:$C$1284,2,FALSE)</f>
        <v>Vitamin D3</v>
      </c>
      <c r="F282" s="36" t="str">
        <f>VLOOKUP(CONCATENATE($A282,F$1),'Session 8.2.4 PID and Services'!$B$2:$C$1284,2,FALSE)</f>
        <v>Vitamin C</v>
      </c>
      <c r="G282" s="36" t="e">
        <f>VLOOKUP(CONCATENATE($A282,G$1),'Session 8.2.4 PID and Services'!$B$2:$C$1284,2,FALSE)</f>
        <v>#N/A</v>
      </c>
      <c r="H282" s="36" t="str">
        <f>VLOOKUP(CONCATENATE($A282,H$1),'Session 8.2.4 PID and Services'!$B$2:$C$1284,2,FALSE)</f>
        <v>Vitamin B</v>
      </c>
      <c r="I282" s="36" t="e">
        <f>VLOOKUP(CONCATENATE($A282,I$1),'Session 8.2.4 PID and Services'!$B$2:$C$1284,2,FALSE)</f>
        <v>#N/A</v>
      </c>
      <c r="J282" s="36" t="e">
        <f>VLOOKUP(CONCATENATE($A282,J$1),'Session 8.2.4 PID and Services'!$B$2:$C$1284,2,FALSE)</f>
        <v>#N/A</v>
      </c>
      <c r="K282" s="36" t="str">
        <f>VLOOKUP(CONCATENATE($A282,K$1),'Session 8.2.4 PID and Services'!$B$2:$C$1284,2,FALSE)</f>
        <v>MethylPrednisolone Sodium Succinate</v>
      </c>
      <c r="L282" s="36" t="str">
        <f>VLOOKUP(CONCATENATE($A282,L$1),'Session 8.2.4 PID and Services'!$B$2:$C$1284,2,FALSE)</f>
        <v>Remdesivir</v>
      </c>
      <c r="M282" s="36" t="e">
        <f>VLOOKUP(CONCATENATE($A282,M$1),'Session 8.2.4 PID and Services'!$B$2:$C$1284,2,FALSE)</f>
        <v>#N/A</v>
      </c>
      <c r="N282" s="36" t="e">
        <f>VLOOKUP(CONCATENATE($A282,N$1),'Session 8.2.4 PID and Services'!$B$2:$C$1284,2,FALSE)</f>
        <v>#N/A</v>
      </c>
      <c r="O282" s="36" t="e">
        <f>VLOOKUP(CONCATENATE($A282,O$1),'Session 8.2.4 PID and Services'!$B$2:$C$1284,2,FALSE)</f>
        <v>#N/A</v>
      </c>
      <c r="P282" s="36" t="e">
        <f>VLOOKUP(CONCATENATE($A282,P$1),'Session 8.2.4 PID and Services'!$B$2:$C$1284,2,FALSE)</f>
        <v>#N/A</v>
      </c>
      <c r="Q282" s="36" t="e">
        <f>VLOOKUP(CONCATENATE($A282,Q$1),'Session 8.2.4 PID and Services'!$B$2:$C$1284,2,FALSE)</f>
        <v>#N/A</v>
      </c>
      <c r="R282" s="36" t="e">
        <f>VLOOKUP(CONCATENATE($A282,R$1),'Session 8.2.4 PID and Services'!$B$2:$C$1284,2,FALSE)</f>
        <v>#N/A</v>
      </c>
      <c r="S282" s="36" t="e">
        <f>VLOOKUP(CONCATENATE($A282,S$1),'Session 8.2.4 PID and Services'!$B$2:$C$1284,2,FALSE)</f>
        <v>#N/A</v>
      </c>
      <c r="T282" s="36" t="e">
        <f>VLOOKUP(CONCATENATE($A282,T$1),'Session 8.2.4 PID and Services'!$B$2:$C$1284,2,FALSE)</f>
        <v>#N/A</v>
      </c>
      <c r="U282" s="36" t="e">
        <f>VLOOKUP(CONCATENATE($A282,U$1),'Session 8.2.4 PID and Services'!$B$2:$C$1284,2,FALSE)</f>
        <v>#N/A</v>
      </c>
    </row>
    <row r="283" spans="1:21" x14ac:dyDescent="0.25">
      <c r="A283" s="36">
        <v>1801142</v>
      </c>
      <c r="B283" s="36" t="e">
        <f>VLOOKUP(CONCATENATE($A283,B$1),'Session 8.2.4 PID and Services'!$B$2:$C$1284,2,FALSE)</f>
        <v>#N/A</v>
      </c>
      <c r="C283" s="36" t="e">
        <f>VLOOKUP(CONCATENATE($A283,C$1),'Session 8.2.4 PID and Services'!$B$2:$C$1284,2,FALSE)</f>
        <v>#N/A</v>
      </c>
      <c r="D283" s="36" t="e">
        <f>VLOOKUP(CONCATENATE($A283,D$1),'Session 8.2.4 PID and Services'!$B$2:$C$1284,2,FALSE)</f>
        <v>#N/A</v>
      </c>
      <c r="E283" s="36" t="str">
        <f>VLOOKUP(CONCATENATE($A283,E$1),'Session 8.2.4 PID and Services'!$B$2:$C$1284,2,FALSE)</f>
        <v>Vitamin D3</v>
      </c>
      <c r="F283" s="36" t="str">
        <f>VLOOKUP(CONCATENATE($A283,F$1),'Session 8.2.4 PID and Services'!$B$2:$C$1284,2,FALSE)</f>
        <v>Vitamin C</v>
      </c>
      <c r="G283" s="36" t="e">
        <f>VLOOKUP(CONCATENATE($A283,G$1),'Session 8.2.4 PID and Services'!$B$2:$C$1284,2,FALSE)</f>
        <v>#N/A</v>
      </c>
      <c r="H283" s="36" t="str">
        <f>VLOOKUP(CONCATENATE($A283,H$1),'Session 8.2.4 PID and Services'!$B$2:$C$1284,2,FALSE)</f>
        <v>Vitamin B</v>
      </c>
      <c r="I283" s="36" t="e">
        <f>VLOOKUP(CONCATENATE($A283,I$1),'Session 8.2.4 PID and Services'!$B$2:$C$1284,2,FALSE)</f>
        <v>#N/A</v>
      </c>
      <c r="J283" s="36" t="e">
        <f>VLOOKUP(CONCATENATE($A283,J$1),'Session 8.2.4 PID and Services'!$B$2:$C$1284,2,FALSE)</f>
        <v>#N/A</v>
      </c>
      <c r="K283" s="36" t="str">
        <f>VLOOKUP(CONCATENATE($A283,K$1),'Session 8.2.4 PID and Services'!$B$2:$C$1284,2,FALSE)</f>
        <v>MethylPrednisolone Sodium Succinate</v>
      </c>
      <c r="L283" s="36" t="str">
        <f>VLOOKUP(CONCATENATE($A283,L$1),'Session 8.2.4 PID and Services'!$B$2:$C$1284,2,FALSE)</f>
        <v>Remdesivir</v>
      </c>
      <c r="M283" s="36" t="e">
        <f>VLOOKUP(CONCATENATE($A283,M$1),'Session 8.2.4 PID and Services'!$B$2:$C$1284,2,FALSE)</f>
        <v>#N/A</v>
      </c>
      <c r="N283" s="36" t="e">
        <f>VLOOKUP(CONCATENATE($A283,N$1),'Session 8.2.4 PID and Services'!$B$2:$C$1284,2,FALSE)</f>
        <v>#N/A</v>
      </c>
      <c r="O283" s="36" t="e">
        <f>VLOOKUP(CONCATENATE($A283,O$1),'Session 8.2.4 PID and Services'!$B$2:$C$1284,2,FALSE)</f>
        <v>#N/A</v>
      </c>
      <c r="P283" s="36" t="e">
        <f>VLOOKUP(CONCATENATE($A283,P$1),'Session 8.2.4 PID and Services'!$B$2:$C$1284,2,FALSE)</f>
        <v>#N/A</v>
      </c>
      <c r="Q283" s="36" t="e">
        <f>VLOOKUP(CONCATENATE($A283,Q$1),'Session 8.2.4 PID and Services'!$B$2:$C$1284,2,FALSE)</f>
        <v>#N/A</v>
      </c>
      <c r="R283" s="36" t="e">
        <f>VLOOKUP(CONCATENATE($A283,R$1),'Session 8.2.4 PID and Services'!$B$2:$C$1284,2,FALSE)</f>
        <v>#N/A</v>
      </c>
      <c r="S283" s="36" t="e">
        <f>VLOOKUP(CONCATENATE($A283,S$1),'Session 8.2.4 PID and Services'!$B$2:$C$1284,2,FALSE)</f>
        <v>#N/A</v>
      </c>
      <c r="T283" s="36" t="e">
        <f>VLOOKUP(CONCATENATE($A283,T$1),'Session 8.2.4 PID and Services'!$B$2:$C$1284,2,FALSE)</f>
        <v>#N/A</v>
      </c>
      <c r="U283" s="36" t="e">
        <f>VLOOKUP(CONCATENATE($A283,U$1),'Session 8.2.4 PID and Services'!$B$2:$C$1284,2,FALSE)</f>
        <v>#N/A</v>
      </c>
    </row>
    <row r="284" spans="1:21" x14ac:dyDescent="0.25">
      <c r="A284" s="36">
        <v>1801252</v>
      </c>
      <c r="B284" s="36" t="e">
        <f>VLOOKUP(CONCATENATE($A284,B$1),'Session 8.2.4 PID and Services'!$B$2:$C$1284,2,FALSE)</f>
        <v>#N/A</v>
      </c>
      <c r="C284" s="36" t="str">
        <f>VLOOKUP(CONCATENATE($A284,C$1),'Session 8.2.4 PID and Services'!$B$2:$C$1284,2,FALSE)</f>
        <v>ALBUMIN</v>
      </c>
      <c r="D284" s="36" t="e">
        <f>VLOOKUP(CONCATENATE($A284,D$1),'Session 8.2.4 PID and Services'!$B$2:$C$1284,2,FALSE)</f>
        <v>#N/A</v>
      </c>
      <c r="E284" s="36" t="str">
        <f>VLOOKUP(CONCATENATE($A284,E$1),'Session 8.2.4 PID and Services'!$B$2:$C$1284,2,FALSE)</f>
        <v>Vitamin D3</v>
      </c>
      <c r="F284" s="36" t="str">
        <f>VLOOKUP(CONCATENATE($A284,F$1),'Session 8.2.4 PID and Services'!$B$2:$C$1284,2,FALSE)</f>
        <v>Vitamin C</v>
      </c>
      <c r="G284" s="36" t="e">
        <f>VLOOKUP(CONCATENATE($A284,G$1),'Session 8.2.4 PID and Services'!$B$2:$C$1284,2,FALSE)</f>
        <v>#N/A</v>
      </c>
      <c r="H284" s="36" t="str">
        <f>VLOOKUP(CONCATENATE($A284,H$1),'Session 8.2.4 PID and Services'!$B$2:$C$1284,2,FALSE)</f>
        <v>Vitamin B</v>
      </c>
      <c r="I284" s="36" t="e">
        <f>VLOOKUP(CONCATENATE($A284,I$1),'Session 8.2.4 PID and Services'!$B$2:$C$1284,2,FALSE)</f>
        <v>#N/A</v>
      </c>
      <c r="J284" s="36" t="e">
        <f>VLOOKUP(CONCATENATE($A284,J$1),'Session 8.2.4 PID and Services'!$B$2:$C$1284,2,FALSE)</f>
        <v>#N/A</v>
      </c>
      <c r="K284" s="36" t="str">
        <f>VLOOKUP(CONCATENATE($A284,K$1),'Session 8.2.4 PID and Services'!$B$2:$C$1284,2,FALSE)</f>
        <v>MethylPrednisolone Sodium Succinate</v>
      </c>
      <c r="L284" s="36" t="str">
        <f>VLOOKUP(CONCATENATE($A284,L$1),'Session 8.2.4 PID and Services'!$B$2:$C$1284,2,FALSE)</f>
        <v>Remdesivir</v>
      </c>
      <c r="M284" s="36" t="e">
        <f>VLOOKUP(CONCATENATE($A284,M$1),'Session 8.2.4 PID and Services'!$B$2:$C$1284,2,FALSE)</f>
        <v>#N/A</v>
      </c>
      <c r="N284" s="36" t="e">
        <f>VLOOKUP(CONCATENATE($A284,N$1),'Session 8.2.4 PID and Services'!$B$2:$C$1284,2,FALSE)</f>
        <v>#N/A</v>
      </c>
      <c r="O284" s="36" t="e">
        <f>VLOOKUP(CONCATENATE($A284,O$1),'Session 8.2.4 PID and Services'!$B$2:$C$1284,2,FALSE)</f>
        <v>#N/A</v>
      </c>
      <c r="P284" s="36" t="e">
        <f>VLOOKUP(CONCATENATE($A284,P$1),'Session 8.2.4 PID and Services'!$B$2:$C$1284,2,FALSE)</f>
        <v>#N/A</v>
      </c>
      <c r="Q284" s="36" t="e">
        <f>VLOOKUP(CONCATENATE($A284,Q$1),'Session 8.2.4 PID and Services'!$B$2:$C$1284,2,FALSE)</f>
        <v>#N/A</v>
      </c>
      <c r="R284" s="36" t="e">
        <f>VLOOKUP(CONCATENATE($A284,R$1),'Session 8.2.4 PID and Services'!$B$2:$C$1284,2,FALSE)</f>
        <v>#N/A</v>
      </c>
      <c r="S284" s="36" t="e">
        <f>VLOOKUP(CONCATENATE($A284,S$1),'Session 8.2.4 PID and Services'!$B$2:$C$1284,2,FALSE)</f>
        <v>#N/A</v>
      </c>
      <c r="T284" s="36" t="e">
        <f>VLOOKUP(CONCATENATE($A284,T$1),'Session 8.2.4 PID and Services'!$B$2:$C$1284,2,FALSE)</f>
        <v>#N/A</v>
      </c>
      <c r="U284" s="36" t="e">
        <f>VLOOKUP(CONCATENATE($A284,U$1),'Session 8.2.4 PID and Services'!$B$2:$C$1284,2,FALSE)</f>
        <v>#N/A</v>
      </c>
    </row>
    <row r="285" spans="1:21" x14ac:dyDescent="0.25">
      <c r="A285" s="36">
        <v>1801263</v>
      </c>
      <c r="B285" s="36" t="e">
        <f>VLOOKUP(CONCATENATE($A285,B$1),'Session 8.2.4 PID and Services'!$B$2:$C$1284,2,FALSE)</f>
        <v>#N/A</v>
      </c>
      <c r="C285" s="36" t="e">
        <f>VLOOKUP(CONCATENATE($A285,C$1),'Session 8.2.4 PID and Services'!$B$2:$C$1284,2,FALSE)</f>
        <v>#N/A</v>
      </c>
      <c r="D285" s="36" t="e">
        <f>VLOOKUP(CONCATENATE($A285,D$1),'Session 8.2.4 PID and Services'!$B$2:$C$1284,2,FALSE)</f>
        <v>#N/A</v>
      </c>
      <c r="E285" s="36" t="str">
        <f>VLOOKUP(CONCATENATE($A285,E$1),'Session 8.2.4 PID and Services'!$B$2:$C$1284,2,FALSE)</f>
        <v>Vitamin D3</v>
      </c>
      <c r="F285" s="36" t="str">
        <f>VLOOKUP(CONCATENATE($A285,F$1),'Session 8.2.4 PID and Services'!$B$2:$C$1284,2,FALSE)</f>
        <v>Vitamin C</v>
      </c>
      <c r="G285" s="36" t="e">
        <f>VLOOKUP(CONCATENATE($A285,G$1),'Session 8.2.4 PID and Services'!$B$2:$C$1284,2,FALSE)</f>
        <v>#N/A</v>
      </c>
      <c r="H285" s="36" t="str">
        <f>VLOOKUP(CONCATENATE($A285,H$1),'Session 8.2.4 PID and Services'!$B$2:$C$1284,2,FALSE)</f>
        <v>Vitamin B</v>
      </c>
      <c r="I285" s="36" t="e">
        <f>VLOOKUP(CONCATENATE($A285,I$1),'Session 8.2.4 PID and Services'!$B$2:$C$1284,2,FALSE)</f>
        <v>#N/A</v>
      </c>
      <c r="J285" s="36" t="e">
        <f>VLOOKUP(CONCATENATE($A285,J$1),'Session 8.2.4 PID and Services'!$B$2:$C$1284,2,FALSE)</f>
        <v>#N/A</v>
      </c>
      <c r="K285" s="36" t="str">
        <f>VLOOKUP(CONCATENATE($A285,K$1),'Session 8.2.4 PID and Services'!$B$2:$C$1284,2,FALSE)</f>
        <v>MethylPrednisolone Sodium Succinate</v>
      </c>
      <c r="L285" s="36" t="e">
        <f>VLOOKUP(CONCATENATE($A285,L$1),'Session 8.2.4 PID and Services'!$B$2:$C$1284,2,FALSE)</f>
        <v>#N/A</v>
      </c>
      <c r="M285" s="36" t="e">
        <f>VLOOKUP(CONCATENATE($A285,M$1),'Session 8.2.4 PID and Services'!$B$2:$C$1284,2,FALSE)</f>
        <v>#N/A</v>
      </c>
      <c r="N285" s="36" t="e">
        <f>VLOOKUP(CONCATENATE($A285,N$1),'Session 8.2.4 PID and Services'!$B$2:$C$1284,2,FALSE)</f>
        <v>#N/A</v>
      </c>
      <c r="O285" s="36" t="e">
        <f>VLOOKUP(CONCATENATE($A285,O$1),'Session 8.2.4 PID and Services'!$B$2:$C$1284,2,FALSE)</f>
        <v>#N/A</v>
      </c>
      <c r="P285" s="36" t="e">
        <f>VLOOKUP(CONCATENATE($A285,P$1),'Session 8.2.4 PID and Services'!$B$2:$C$1284,2,FALSE)</f>
        <v>#N/A</v>
      </c>
      <c r="Q285" s="36" t="e">
        <f>VLOOKUP(CONCATENATE($A285,Q$1),'Session 8.2.4 PID and Services'!$B$2:$C$1284,2,FALSE)</f>
        <v>#N/A</v>
      </c>
      <c r="R285" s="36" t="e">
        <f>VLOOKUP(CONCATENATE($A285,R$1),'Session 8.2.4 PID and Services'!$B$2:$C$1284,2,FALSE)</f>
        <v>#N/A</v>
      </c>
      <c r="S285" s="36" t="e">
        <f>VLOOKUP(CONCATENATE($A285,S$1),'Session 8.2.4 PID and Services'!$B$2:$C$1284,2,FALSE)</f>
        <v>#N/A</v>
      </c>
      <c r="T285" s="36" t="e">
        <f>VLOOKUP(CONCATENATE($A285,T$1),'Session 8.2.4 PID and Services'!$B$2:$C$1284,2,FALSE)</f>
        <v>#N/A</v>
      </c>
      <c r="U285" s="36" t="e">
        <f>VLOOKUP(CONCATENATE($A285,U$1),'Session 8.2.4 PID and Services'!$B$2:$C$1284,2,FALSE)</f>
        <v>#N/A</v>
      </c>
    </row>
    <row r="286" spans="1:21" x14ac:dyDescent="0.25">
      <c r="A286" s="36">
        <v>1801280</v>
      </c>
      <c r="B286" s="36" t="e">
        <f>VLOOKUP(CONCATENATE($A286,B$1),'Session 8.2.4 PID and Services'!$B$2:$C$1284,2,FALSE)</f>
        <v>#N/A</v>
      </c>
      <c r="C286" s="36" t="e">
        <f>VLOOKUP(CONCATENATE($A286,C$1),'Session 8.2.4 PID and Services'!$B$2:$C$1284,2,FALSE)</f>
        <v>#N/A</v>
      </c>
      <c r="D286" s="36" t="e">
        <f>VLOOKUP(CONCATENATE($A286,D$1),'Session 8.2.4 PID and Services'!$B$2:$C$1284,2,FALSE)</f>
        <v>#N/A</v>
      </c>
      <c r="E286" s="36" t="e">
        <f>VLOOKUP(CONCATENATE($A286,E$1),'Session 8.2.4 PID and Services'!$B$2:$C$1284,2,FALSE)</f>
        <v>#N/A</v>
      </c>
      <c r="F286" s="36" t="e">
        <f>VLOOKUP(CONCATENATE($A286,F$1),'Session 8.2.4 PID and Services'!$B$2:$C$1284,2,FALSE)</f>
        <v>#N/A</v>
      </c>
      <c r="G286" s="36" t="e">
        <f>VLOOKUP(CONCATENATE($A286,G$1),'Session 8.2.4 PID and Services'!$B$2:$C$1284,2,FALSE)</f>
        <v>#N/A</v>
      </c>
      <c r="H286" s="36" t="str">
        <f>VLOOKUP(CONCATENATE($A286,H$1),'Session 8.2.4 PID and Services'!$B$2:$C$1284,2,FALSE)</f>
        <v>Vitamin B</v>
      </c>
      <c r="I286" s="36" t="e">
        <f>VLOOKUP(CONCATENATE($A286,I$1),'Session 8.2.4 PID and Services'!$B$2:$C$1284,2,FALSE)</f>
        <v>#N/A</v>
      </c>
      <c r="J286" s="36" t="str">
        <f>VLOOKUP(CONCATENATE($A286,J$1),'Session 8.2.4 PID and Services'!$B$2:$C$1284,2,FALSE)</f>
        <v>Tocilizumab</v>
      </c>
      <c r="K286" s="36" t="str">
        <f>VLOOKUP(CONCATENATE($A286,K$1),'Session 8.2.4 PID and Services'!$B$2:$C$1284,2,FALSE)</f>
        <v>MethylPrednisolone Sodium Succinate</v>
      </c>
      <c r="L286" s="36" t="str">
        <f>VLOOKUP(CONCATENATE($A286,L$1),'Session 8.2.4 PID and Services'!$B$2:$C$1284,2,FALSE)</f>
        <v>Remdesivir</v>
      </c>
      <c r="M286" s="36" t="str">
        <f>VLOOKUP(CONCATENATE($A286,M$1),'Session 8.2.4 PID and Services'!$B$2:$C$1284,2,FALSE)</f>
        <v>Dexamethasone</v>
      </c>
      <c r="N286" s="36" t="e">
        <f>VLOOKUP(CONCATENATE($A286,N$1),'Session 8.2.4 PID and Services'!$B$2:$C$1284,2,FALSE)</f>
        <v>#N/A</v>
      </c>
      <c r="O286" s="36" t="e">
        <f>VLOOKUP(CONCATENATE($A286,O$1),'Session 8.2.4 PID and Services'!$B$2:$C$1284,2,FALSE)</f>
        <v>#N/A</v>
      </c>
      <c r="P286" s="36" t="e">
        <f>VLOOKUP(CONCATENATE($A286,P$1),'Session 8.2.4 PID and Services'!$B$2:$C$1284,2,FALSE)</f>
        <v>#N/A</v>
      </c>
      <c r="Q286" s="36" t="e">
        <f>VLOOKUP(CONCATENATE($A286,Q$1),'Session 8.2.4 PID and Services'!$B$2:$C$1284,2,FALSE)</f>
        <v>#N/A</v>
      </c>
      <c r="R286" s="36" t="e">
        <f>VLOOKUP(CONCATENATE($A286,R$1),'Session 8.2.4 PID and Services'!$B$2:$C$1284,2,FALSE)</f>
        <v>#N/A</v>
      </c>
      <c r="S286" s="36" t="e">
        <f>VLOOKUP(CONCATENATE($A286,S$1),'Session 8.2.4 PID and Services'!$B$2:$C$1284,2,FALSE)</f>
        <v>#N/A</v>
      </c>
      <c r="T286" s="36" t="e">
        <f>VLOOKUP(CONCATENATE($A286,T$1),'Session 8.2.4 PID and Services'!$B$2:$C$1284,2,FALSE)</f>
        <v>#N/A</v>
      </c>
      <c r="U286" s="36" t="e">
        <f>VLOOKUP(CONCATENATE($A286,U$1),'Session 8.2.4 PID and Services'!$B$2:$C$1284,2,FALSE)</f>
        <v>#N/A</v>
      </c>
    </row>
    <row r="287" spans="1:21" x14ac:dyDescent="0.25">
      <c r="A287" s="36">
        <v>1801284</v>
      </c>
      <c r="B287" s="36" t="e">
        <f>VLOOKUP(CONCATENATE($A287,B$1),'Session 8.2.4 PID and Services'!$B$2:$C$1284,2,FALSE)</f>
        <v>#N/A</v>
      </c>
      <c r="C287" s="36" t="e">
        <f>VLOOKUP(CONCATENATE($A287,C$1),'Session 8.2.4 PID and Services'!$B$2:$C$1284,2,FALSE)</f>
        <v>#N/A</v>
      </c>
      <c r="D287" s="36" t="e">
        <f>VLOOKUP(CONCATENATE($A287,D$1),'Session 8.2.4 PID and Services'!$B$2:$C$1284,2,FALSE)</f>
        <v>#N/A</v>
      </c>
      <c r="E287" s="36" t="e">
        <f>VLOOKUP(CONCATENATE($A287,E$1),'Session 8.2.4 PID and Services'!$B$2:$C$1284,2,FALSE)</f>
        <v>#N/A</v>
      </c>
      <c r="F287" s="36" t="e">
        <f>VLOOKUP(CONCATENATE($A287,F$1),'Session 8.2.4 PID and Services'!$B$2:$C$1284,2,FALSE)</f>
        <v>#N/A</v>
      </c>
      <c r="G287" s="36" t="e">
        <f>VLOOKUP(CONCATENATE($A287,G$1),'Session 8.2.4 PID and Services'!$B$2:$C$1284,2,FALSE)</f>
        <v>#N/A</v>
      </c>
      <c r="H287" s="36" t="e">
        <f>VLOOKUP(CONCATENATE($A287,H$1),'Session 8.2.4 PID and Services'!$B$2:$C$1284,2,FALSE)</f>
        <v>#N/A</v>
      </c>
      <c r="I287" s="36" t="e">
        <f>VLOOKUP(CONCATENATE($A287,I$1),'Session 8.2.4 PID and Services'!$B$2:$C$1284,2,FALSE)</f>
        <v>#N/A</v>
      </c>
      <c r="J287" s="36" t="e">
        <f>VLOOKUP(CONCATENATE($A287,J$1),'Session 8.2.4 PID and Services'!$B$2:$C$1284,2,FALSE)</f>
        <v>#N/A</v>
      </c>
      <c r="K287" s="36" t="e">
        <f>VLOOKUP(CONCATENATE($A287,K$1),'Session 8.2.4 PID and Services'!$B$2:$C$1284,2,FALSE)</f>
        <v>#N/A</v>
      </c>
      <c r="L287" s="36" t="str">
        <f>VLOOKUP(CONCATENATE($A287,L$1),'Session 8.2.4 PID and Services'!$B$2:$C$1284,2,FALSE)</f>
        <v>Remdesivir</v>
      </c>
      <c r="M287" s="36" t="e">
        <f>VLOOKUP(CONCATENATE($A287,M$1),'Session 8.2.4 PID and Services'!$B$2:$C$1284,2,FALSE)</f>
        <v>#N/A</v>
      </c>
      <c r="N287" s="36" t="e">
        <f>VLOOKUP(CONCATENATE($A287,N$1),'Session 8.2.4 PID and Services'!$B$2:$C$1284,2,FALSE)</f>
        <v>#N/A</v>
      </c>
      <c r="O287" s="36" t="e">
        <f>VLOOKUP(CONCATENATE($A287,O$1),'Session 8.2.4 PID and Services'!$B$2:$C$1284,2,FALSE)</f>
        <v>#N/A</v>
      </c>
      <c r="P287" s="36" t="e">
        <f>VLOOKUP(CONCATENATE($A287,P$1),'Session 8.2.4 PID and Services'!$B$2:$C$1284,2,FALSE)</f>
        <v>#N/A</v>
      </c>
      <c r="Q287" s="36" t="e">
        <f>VLOOKUP(CONCATENATE($A287,Q$1),'Session 8.2.4 PID and Services'!$B$2:$C$1284,2,FALSE)</f>
        <v>#N/A</v>
      </c>
      <c r="R287" s="36" t="e">
        <f>VLOOKUP(CONCATENATE($A287,R$1),'Session 8.2.4 PID and Services'!$B$2:$C$1284,2,FALSE)</f>
        <v>#N/A</v>
      </c>
      <c r="S287" s="36" t="e">
        <f>VLOOKUP(CONCATENATE($A287,S$1),'Session 8.2.4 PID and Services'!$B$2:$C$1284,2,FALSE)</f>
        <v>#N/A</v>
      </c>
      <c r="T287" s="36" t="e">
        <f>VLOOKUP(CONCATENATE($A287,T$1),'Session 8.2.4 PID and Services'!$B$2:$C$1284,2,FALSE)</f>
        <v>#N/A</v>
      </c>
      <c r="U287" s="36" t="e">
        <f>VLOOKUP(CONCATENATE($A287,U$1),'Session 8.2.4 PID and Services'!$B$2:$C$1284,2,FALSE)</f>
        <v>#N/A</v>
      </c>
    </row>
    <row r="288" spans="1:21" x14ac:dyDescent="0.25">
      <c r="A288" s="36">
        <v>1801286</v>
      </c>
      <c r="B288" s="36" t="e">
        <f>VLOOKUP(CONCATENATE($A288,B$1),'Session 8.2.4 PID and Services'!$B$2:$C$1284,2,FALSE)</f>
        <v>#N/A</v>
      </c>
      <c r="C288" s="36" t="e">
        <f>VLOOKUP(CONCATENATE($A288,C$1),'Session 8.2.4 PID and Services'!$B$2:$C$1284,2,FALSE)</f>
        <v>#N/A</v>
      </c>
      <c r="D288" s="36" t="e">
        <f>VLOOKUP(CONCATENATE($A288,D$1),'Session 8.2.4 PID and Services'!$B$2:$C$1284,2,FALSE)</f>
        <v>#N/A</v>
      </c>
      <c r="E288" s="36" t="str">
        <f>VLOOKUP(CONCATENATE($A288,E$1),'Session 8.2.4 PID and Services'!$B$2:$C$1284,2,FALSE)</f>
        <v>Vitamin D3</v>
      </c>
      <c r="F288" s="36" t="str">
        <f>VLOOKUP(CONCATENATE($A288,F$1),'Session 8.2.4 PID and Services'!$B$2:$C$1284,2,FALSE)</f>
        <v>Vitamin C</v>
      </c>
      <c r="G288" s="36" t="e">
        <f>VLOOKUP(CONCATENATE($A288,G$1),'Session 8.2.4 PID and Services'!$B$2:$C$1284,2,FALSE)</f>
        <v>#N/A</v>
      </c>
      <c r="H288" s="36" t="str">
        <f>VLOOKUP(CONCATENATE($A288,H$1),'Session 8.2.4 PID and Services'!$B$2:$C$1284,2,FALSE)</f>
        <v>Vitamin B</v>
      </c>
      <c r="I288" s="36" t="e">
        <f>VLOOKUP(CONCATENATE($A288,I$1),'Session 8.2.4 PID and Services'!$B$2:$C$1284,2,FALSE)</f>
        <v>#N/A</v>
      </c>
      <c r="J288" s="36" t="e">
        <f>VLOOKUP(CONCATENATE($A288,J$1),'Session 8.2.4 PID and Services'!$B$2:$C$1284,2,FALSE)</f>
        <v>#N/A</v>
      </c>
      <c r="K288" s="36" t="e">
        <f>VLOOKUP(CONCATENATE($A288,K$1),'Session 8.2.4 PID and Services'!$B$2:$C$1284,2,FALSE)</f>
        <v>#N/A</v>
      </c>
      <c r="L288" s="36" t="str">
        <f>VLOOKUP(CONCATENATE($A288,L$1),'Session 8.2.4 PID and Services'!$B$2:$C$1284,2,FALSE)</f>
        <v>Remdesivir</v>
      </c>
      <c r="M288" s="36" t="str">
        <f>VLOOKUP(CONCATENATE($A288,M$1),'Session 8.2.4 PID and Services'!$B$2:$C$1284,2,FALSE)</f>
        <v>Dexamethasone</v>
      </c>
      <c r="N288" s="36" t="e">
        <f>VLOOKUP(CONCATENATE($A288,N$1),'Session 8.2.4 PID and Services'!$B$2:$C$1284,2,FALSE)</f>
        <v>#N/A</v>
      </c>
      <c r="O288" s="36" t="e">
        <f>VLOOKUP(CONCATENATE($A288,O$1),'Session 8.2.4 PID and Services'!$B$2:$C$1284,2,FALSE)</f>
        <v>#N/A</v>
      </c>
      <c r="P288" s="36" t="e">
        <f>VLOOKUP(CONCATENATE($A288,P$1),'Session 8.2.4 PID and Services'!$B$2:$C$1284,2,FALSE)</f>
        <v>#N/A</v>
      </c>
      <c r="Q288" s="36" t="e">
        <f>VLOOKUP(CONCATENATE($A288,Q$1),'Session 8.2.4 PID and Services'!$B$2:$C$1284,2,FALSE)</f>
        <v>#N/A</v>
      </c>
      <c r="R288" s="36" t="e">
        <f>VLOOKUP(CONCATENATE($A288,R$1),'Session 8.2.4 PID and Services'!$B$2:$C$1284,2,FALSE)</f>
        <v>#N/A</v>
      </c>
      <c r="S288" s="36" t="e">
        <f>VLOOKUP(CONCATENATE($A288,S$1),'Session 8.2.4 PID and Services'!$B$2:$C$1284,2,FALSE)</f>
        <v>#N/A</v>
      </c>
      <c r="T288" s="36" t="e">
        <f>VLOOKUP(CONCATENATE($A288,T$1),'Session 8.2.4 PID and Services'!$B$2:$C$1284,2,FALSE)</f>
        <v>#N/A</v>
      </c>
      <c r="U288" s="36" t="e">
        <f>VLOOKUP(CONCATENATE($A288,U$1),'Session 8.2.4 PID and Services'!$B$2:$C$1284,2,FALSE)</f>
        <v>#N/A</v>
      </c>
    </row>
    <row r="289" spans="1:21" x14ac:dyDescent="0.25">
      <c r="A289" s="36">
        <v>1801297</v>
      </c>
      <c r="B289" s="36" t="e">
        <f>VLOOKUP(CONCATENATE($A289,B$1),'Session 8.2.4 PID and Services'!$B$2:$C$1284,2,FALSE)</f>
        <v>#N/A</v>
      </c>
      <c r="C289" s="36" t="e">
        <f>VLOOKUP(CONCATENATE($A289,C$1),'Session 8.2.4 PID and Services'!$B$2:$C$1284,2,FALSE)</f>
        <v>#N/A</v>
      </c>
      <c r="D289" s="36" t="e">
        <f>VLOOKUP(CONCATENATE($A289,D$1),'Session 8.2.4 PID and Services'!$B$2:$C$1284,2,FALSE)</f>
        <v>#N/A</v>
      </c>
      <c r="E289" s="36" t="str">
        <f>VLOOKUP(CONCATENATE($A289,E$1),'Session 8.2.4 PID and Services'!$B$2:$C$1284,2,FALSE)</f>
        <v>Vitamin D3</v>
      </c>
      <c r="F289" s="36" t="str">
        <f>VLOOKUP(CONCATENATE($A289,F$1),'Session 8.2.4 PID and Services'!$B$2:$C$1284,2,FALSE)</f>
        <v>Vitamin C</v>
      </c>
      <c r="G289" s="36" t="e">
        <f>VLOOKUP(CONCATENATE($A289,G$1),'Session 8.2.4 PID and Services'!$B$2:$C$1284,2,FALSE)</f>
        <v>#N/A</v>
      </c>
      <c r="H289" s="36" t="str">
        <f>VLOOKUP(CONCATENATE($A289,H$1),'Session 8.2.4 PID and Services'!$B$2:$C$1284,2,FALSE)</f>
        <v>Vitamin B</v>
      </c>
      <c r="I289" s="36" t="e">
        <f>VLOOKUP(CONCATENATE($A289,I$1),'Session 8.2.4 PID and Services'!$B$2:$C$1284,2,FALSE)</f>
        <v>#N/A</v>
      </c>
      <c r="J289" s="36" t="str">
        <f>VLOOKUP(CONCATENATE($A289,J$1),'Session 8.2.4 PID and Services'!$B$2:$C$1284,2,FALSE)</f>
        <v>Tocilizumab</v>
      </c>
      <c r="K289" s="36" t="str">
        <f>VLOOKUP(CONCATENATE($A289,K$1),'Session 8.2.4 PID and Services'!$B$2:$C$1284,2,FALSE)</f>
        <v>MethylPrednisolone Sodium Succinate</v>
      </c>
      <c r="L289" s="36" t="str">
        <f>VLOOKUP(CONCATENATE($A289,L$1),'Session 8.2.4 PID and Services'!$B$2:$C$1284,2,FALSE)</f>
        <v>Remdesivir</v>
      </c>
      <c r="M289" s="36" t="e">
        <f>VLOOKUP(CONCATENATE($A289,M$1),'Session 8.2.4 PID and Services'!$B$2:$C$1284,2,FALSE)</f>
        <v>#N/A</v>
      </c>
      <c r="N289" s="36" t="e">
        <f>VLOOKUP(CONCATENATE($A289,N$1),'Session 8.2.4 PID and Services'!$B$2:$C$1284,2,FALSE)</f>
        <v>#N/A</v>
      </c>
      <c r="O289" s="36" t="e">
        <f>VLOOKUP(CONCATENATE($A289,O$1),'Session 8.2.4 PID and Services'!$B$2:$C$1284,2,FALSE)</f>
        <v>#N/A</v>
      </c>
      <c r="P289" s="36" t="str">
        <f>VLOOKUP(CONCATENATE($A289,P$1),'Session 8.2.4 PID and Services'!$B$2:$C$1284,2,FALSE)</f>
        <v>Plasma Therapy</v>
      </c>
      <c r="Q289" s="36" t="e">
        <f>VLOOKUP(CONCATENATE($A289,Q$1),'Session 8.2.4 PID and Services'!$B$2:$C$1284,2,FALSE)</f>
        <v>#N/A</v>
      </c>
      <c r="R289" s="36" t="e">
        <f>VLOOKUP(CONCATENATE($A289,R$1),'Session 8.2.4 PID and Services'!$B$2:$C$1284,2,FALSE)</f>
        <v>#N/A</v>
      </c>
      <c r="S289" s="36" t="e">
        <f>VLOOKUP(CONCATENATE($A289,S$1),'Session 8.2.4 PID and Services'!$B$2:$C$1284,2,FALSE)</f>
        <v>#N/A</v>
      </c>
      <c r="T289" s="36" t="e">
        <f>VLOOKUP(CONCATENATE($A289,T$1),'Session 8.2.4 PID and Services'!$B$2:$C$1284,2,FALSE)</f>
        <v>#N/A</v>
      </c>
      <c r="U289" s="36" t="e">
        <f>VLOOKUP(CONCATENATE($A289,U$1),'Session 8.2.4 PID and Services'!$B$2:$C$1284,2,FALSE)</f>
        <v>#N/A</v>
      </c>
    </row>
    <row r="290" spans="1:21" x14ac:dyDescent="0.25">
      <c r="A290" s="36">
        <v>1801582</v>
      </c>
      <c r="B290" s="36" t="e">
        <f>VLOOKUP(CONCATENATE($A290,B$1),'Session 8.2.4 PID and Services'!$B$2:$C$1284,2,FALSE)</f>
        <v>#N/A</v>
      </c>
      <c r="C290" s="36" t="e">
        <f>VLOOKUP(CONCATENATE($A290,C$1),'Session 8.2.4 PID and Services'!$B$2:$C$1284,2,FALSE)</f>
        <v>#N/A</v>
      </c>
      <c r="D290" s="36" t="e">
        <f>VLOOKUP(CONCATENATE($A290,D$1),'Session 8.2.4 PID and Services'!$B$2:$C$1284,2,FALSE)</f>
        <v>#N/A</v>
      </c>
      <c r="E290" s="36" t="str">
        <f>VLOOKUP(CONCATENATE($A290,E$1),'Session 8.2.4 PID and Services'!$B$2:$C$1284,2,FALSE)</f>
        <v>Vitamin D3</v>
      </c>
      <c r="F290" s="36" t="str">
        <f>VLOOKUP(CONCATENATE($A290,F$1),'Session 8.2.4 PID and Services'!$B$2:$C$1284,2,FALSE)</f>
        <v>Vitamin C</v>
      </c>
      <c r="G290" s="36" t="e">
        <f>VLOOKUP(CONCATENATE($A290,G$1),'Session 8.2.4 PID and Services'!$B$2:$C$1284,2,FALSE)</f>
        <v>#N/A</v>
      </c>
      <c r="H290" s="36" t="str">
        <f>VLOOKUP(CONCATENATE($A290,H$1),'Session 8.2.4 PID and Services'!$B$2:$C$1284,2,FALSE)</f>
        <v>Vitamin B</v>
      </c>
      <c r="I290" s="36" t="e">
        <f>VLOOKUP(CONCATENATE($A290,I$1),'Session 8.2.4 PID and Services'!$B$2:$C$1284,2,FALSE)</f>
        <v>#N/A</v>
      </c>
      <c r="J290" s="36" t="e">
        <f>VLOOKUP(CONCATENATE($A290,J$1),'Session 8.2.4 PID and Services'!$B$2:$C$1284,2,FALSE)</f>
        <v>#N/A</v>
      </c>
      <c r="K290" s="36" t="e">
        <f>VLOOKUP(CONCATENATE($A290,K$1),'Session 8.2.4 PID and Services'!$B$2:$C$1284,2,FALSE)</f>
        <v>#N/A</v>
      </c>
      <c r="L290" s="36" t="e">
        <f>VLOOKUP(CONCATENATE($A290,L$1),'Session 8.2.4 PID and Services'!$B$2:$C$1284,2,FALSE)</f>
        <v>#N/A</v>
      </c>
      <c r="M290" s="36" t="e">
        <f>VLOOKUP(CONCATENATE($A290,M$1),'Session 8.2.4 PID and Services'!$B$2:$C$1284,2,FALSE)</f>
        <v>#N/A</v>
      </c>
      <c r="N290" s="36" t="e">
        <f>VLOOKUP(CONCATENATE($A290,N$1),'Session 8.2.4 PID and Services'!$B$2:$C$1284,2,FALSE)</f>
        <v>#N/A</v>
      </c>
      <c r="O290" s="36" t="str">
        <f>VLOOKUP(CONCATENATE($A290,O$1),'Session 8.2.4 PID and Services'!$B$2:$C$1284,2,FALSE)</f>
        <v>Favipiravir</v>
      </c>
      <c r="P290" s="36" t="e">
        <f>VLOOKUP(CONCATENATE($A290,P$1),'Session 8.2.4 PID and Services'!$B$2:$C$1284,2,FALSE)</f>
        <v>#N/A</v>
      </c>
      <c r="Q290" s="36" t="e">
        <f>VLOOKUP(CONCATENATE($A290,Q$1),'Session 8.2.4 PID and Services'!$B$2:$C$1284,2,FALSE)</f>
        <v>#N/A</v>
      </c>
      <c r="R290" s="36" t="e">
        <f>VLOOKUP(CONCATENATE($A290,R$1),'Session 8.2.4 PID and Services'!$B$2:$C$1284,2,FALSE)</f>
        <v>#N/A</v>
      </c>
      <c r="S290" s="36" t="e">
        <f>VLOOKUP(CONCATENATE($A290,S$1),'Session 8.2.4 PID and Services'!$B$2:$C$1284,2,FALSE)</f>
        <v>#N/A</v>
      </c>
      <c r="T290" s="36" t="e">
        <f>VLOOKUP(CONCATENATE($A290,T$1),'Session 8.2.4 PID and Services'!$B$2:$C$1284,2,FALSE)</f>
        <v>#N/A</v>
      </c>
      <c r="U290" s="36" t="e">
        <f>VLOOKUP(CONCATENATE($A290,U$1),'Session 8.2.4 PID and Services'!$B$2:$C$1284,2,FALSE)</f>
        <v>#N/A</v>
      </c>
    </row>
    <row r="291" spans="1:21" x14ac:dyDescent="0.25">
      <c r="A291" s="36">
        <v>1801771</v>
      </c>
      <c r="B291" s="36" t="e">
        <f>VLOOKUP(CONCATENATE($A291,B$1),'Session 8.2.4 PID and Services'!$B$2:$C$1284,2,FALSE)</f>
        <v>#N/A</v>
      </c>
      <c r="C291" s="36" t="e">
        <f>VLOOKUP(CONCATENATE($A291,C$1),'Session 8.2.4 PID and Services'!$B$2:$C$1284,2,FALSE)</f>
        <v>#N/A</v>
      </c>
      <c r="D291" s="36" t="e">
        <f>VLOOKUP(CONCATENATE($A291,D$1),'Session 8.2.4 PID and Services'!$B$2:$C$1284,2,FALSE)</f>
        <v>#N/A</v>
      </c>
      <c r="E291" s="36" t="str">
        <f>VLOOKUP(CONCATENATE($A291,E$1),'Session 8.2.4 PID and Services'!$B$2:$C$1284,2,FALSE)</f>
        <v>Vitamin D3</v>
      </c>
      <c r="F291" s="36" t="str">
        <f>VLOOKUP(CONCATENATE($A291,F$1),'Session 8.2.4 PID and Services'!$B$2:$C$1284,2,FALSE)</f>
        <v>Vitamin C</v>
      </c>
      <c r="G291" s="36" t="e">
        <f>VLOOKUP(CONCATENATE($A291,G$1),'Session 8.2.4 PID and Services'!$B$2:$C$1284,2,FALSE)</f>
        <v>#N/A</v>
      </c>
      <c r="H291" s="36" t="str">
        <f>VLOOKUP(CONCATENATE($A291,H$1),'Session 8.2.4 PID and Services'!$B$2:$C$1284,2,FALSE)</f>
        <v>Vitamin B</v>
      </c>
      <c r="I291" s="36" t="e">
        <f>VLOOKUP(CONCATENATE($A291,I$1),'Session 8.2.4 PID and Services'!$B$2:$C$1284,2,FALSE)</f>
        <v>#N/A</v>
      </c>
      <c r="J291" s="36" t="e">
        <f>VLOOKUP(CONCATENATE($A291,J$1),'Session 8.2.4 PID and Services'!$B$2:$C$1284,2,FALSE)</f>
        <v>#N/A</v>
      </c>
      <c r="K291" s="36" t="e">
        <f>VLOOKUP(CONCATENATE($A291,K$1),'Session 8.2.4 PID and Services'!$B$2:$C$1284,2,FALSE)</f>
        <v>#N/A</v>
      </c>
      <c r="L291" s="36" t="e">
        <f>VLOOKUP(CONCATENATE($A291,L$1),'Session 8.2.4 PID and Services'!$B$2:$C$1284,2,FALSE)</f>
        <v>#N/A</v>
      </c>
      <c r="M291" s="36" t="e">
        <f>VLOOKUP(CONCATENATE($A291,M$1),'Session 8.2.4 PID and Services'!$B$2:$C$1284,2,FALSE)</f>
        <v>#N/A</v>
      </c>
      <c r="N291" s="36" t="e">
        <f>VLOOKUP(CONCATENATE($A291,N$1),'Session 8.2.4 PID and Services'!$B$2:$C$1284,2,FALSE)</f>
        <v>#N/A</v>
      </c>
      <c r="O291" s="36" t="str">
        <f>VLOOKUP(CONCATENATE($A291,O$1),'Session 8.2.4 PID and Services'!$B$2:$C$1284,2,FALSE)</f>
        <v>Favipiravir</v>
      </c>
      <c r="P291" s="36" t="e">
        <f>VLOOKUP(CONCATENATE($A291,P$1),'Session 8.2.4 PID and Services'!$B$2:$C$1284,2,FALSE)</f>
        <v>#N/A</v>
      </c>
      <c r="Q291" s="36" t="e">
        <f>VLOOKUP(CONCATENATE($A291,Q$1),'Session 8.2.4 PID and Services'!$B$2:$C$1284,2,FALSE)</f>
        <v>#N/A</v>
      </c>
      <c r="R291" s="36" t="e">
        <f>VLOOKUP(CONCATENATE($A291,R$1),'Session 8.2.4 PID and Services'!$B$2:$C$1284,2,FALSE)</f>
        <v>#N/A</v>
      </c>
      <c r="S291" s="36" t="e">
        <f>VLOOKUP(CONCATENATE($A291,S$1),'Session 8.2.4 PID and Services'!$B$2:$C$1284,2,FALSE)</f>
        <v>#N/A</v>
      </c>
      <c r="T291" s="36" t="e">
        <f>VLOOKUP(CONCATENATE($A291,T$1),'Session 8.2.4 PID and Services'!$B$2:$C$1284,2,FALSE)</f>
        <v>#N/A</v>
      </c>
      <c r="U291" s="36" t="e">
        <f>VLOOKUP(CONCATENATE($A291,U$1),'Session 8.2.4 PID and Services'!$B$2:$C$1284,2,FALSE)</f>
        <v>#N/A</v>
      </c>
    </row>
    <row r="292" spans="1:21" x14ac:dyDescent="0.25">
      <c r="A292" s="36">
        <v>1801928</v>
      </c>
      <c r="B292" s="36" t="e">
        <f>VLOOKUP(CONCATENATE($A292,B$1),'Session 8.2.4 PID and Services'!$B$2:$C$1284,2,FALSE)</f>
        <v>#N/A</v>
      </c>
      <c r="C292" s="36" t="e">
        <f>VLOOKUP(CONCATENATE($A292,C$1),'Session 8.2.4 PID and Services'!$B$2:$C$1284,2,FALSE)</f>
        <v>#N/A</v>
      </c>
      <c r="D292" s="36" t="e">
        <f>VLOOKUP(CONCATENATE($A292,D$1),'Session 8.2.4 PID and Services'!$B$2:$C$1284,2,FALSE)</f>
        <v>#N/A</v>
      </c>
      <c r="E292" s="36" t="str">
        <f>VLOOKUP(CONCATENATE($A292,E$1),'Session 8.2.4 PID and Services'!$B$2:$C$1284,2,FALSE)</f>
        <v>Vitamin D3</v>
      </c>
      <c r="F292" s="36" t="str">
        <f>VLOOKUP(CONCATENATE($A292,F$1),'Session 8.2.4 PID and Services'!$B$2:$C$1284,2,FALSE)</f>
        <v>Vitamin C</v>
      </c>
      <c r="G292" s="36" t="e">
        <f>VLOOKUP(CONCATENATE($A292,G$1),'Session 8.2.4 PID and Services'!$B$2:$C$1284,2,FALSE)</f>
        <v>#N/A</v>
      </c>
      <c r="H292" s="36" t="str">
        <f>VLOOKUP(CONCATENATE($A292,H$1),'Session 8.2.4 PID and Services'!$B$2:$C$1284,2,FALSE)</f>
        <v>Vitamin B</v>
      </c>
      <c r="I292" s="36" t="e">
        <f>VLOOKUP(CONCATENATE($A292,I$1),'Session 8.2.4 PID and Services'!$B$2:$C$1284,2,FALSE)</f>
        <v>#N/A</v>
      </c>
      <c r="J292" s="36" t="e">
        <f>VLOOKUP(CONCATENATE($A292,J$1),'Session 8.2.4 PID and Services'!$B$2:$C$1284,2,FALSE)</f>
        <v>#N/A</v>
      </c>
      <c r="K292" s="36" t="str">
        <f>VLOOKUP(CONCATENATE($A292,K$1),'Session 8.2.4 PID and Services'!$B$2:$C$1284,2,FALSE)</f>
        <v>MethylPrednisolone Sodium Succinate</v>
      </c>
      <c r="L292" s="36" t="str">
        <f>VLOOKUP(CONCATENATE($A292,L$1),'Session 8.2.4 PID and Services'!$B$2:$C$1284,2,FALSE)</f>
        <v>Remdesivir</v>
      </c>
      <c r="M292" s="36" t="e">
        <f>VLOOKUP(CONCATENATE($A292,M$1),'Session 8.2.4 PID and Services'!$B$2:$C$1284,2,FALSE)</f>
        <v>#N/A</v>
      </c>
      <c r="N292" s="36" t="e">
        <f>VLOOKUP(CONCATENATE($A292,N$1),'Session 8.2.4 PID and Services'!$B$2:$C$1284,2,FALSE)</f>
        <v>#N/A</v>
      </c>
      <c r="O292" s="36" t="e">
        <f>VLOOKUP(CONCATENATE($A292,O$1),'Session 8.2.4 PID and Services'!$B$2:$C$1284,2,FALSE)</f>
        <v>#N/A</v>
      </c>
      <c r="P292" s="36" t="e">
        <f>VLOOKUP(CONCATENATE($A292,P$1),'Session 8.2.4 PID and Services'!$B$2:$C$1284,2,FALSE)</f>
        <v>#N/A</v>
      </c>
      <c r="Q292" s="36" t="e">
        <f>VLOOKUP(CONCATENATE($A292,Q$1),'Session 8.2.4 PID and Services'!$B$2:$C$1284,2,FALSE)</f>
        <v>#N/A</v>
      </c>
      <c r="R292" s="36" t="e">
        <f>VLOOKUP(CONCATENATE($A292,R$1),'Session 8.2.4 PID and Services'!$B$2:$C$1284,2,FALSE)</f>
        <v>#N/A</v>
      </c>
      <c r="S292" s="36" t="e">
        <f>VLOOKUP(CONCATENATE($A292,S$1),'Session 8.2.4 PID and Services'!$B$2:$C$1284,2,FALSE)</f>
        <v>#N/A</v>
      </c>
      <c r="T292" s="36" t="e">
        <f>VLOOKUP(CONCATENATE($A292,T$1),'Session 8.2.4 PID and Services'!$B$2:$C$1284,2,FALSE)</f>
        <v>#N/A</v>
      </c>
      <c r="U292" s="36" t="e">
        <f>VLOOKUP(CONCATENATE($A292,U$1),'Session 8.2.4 PID and Services'!$B$2:$C$1284,2,FALSE)</f>
        <v>#N/A</v>
      </c>
    </row>
    <row r="293" spans="1:21" x14ac:dyDescent="0.25">
      <c r="A293" s="36">
        <v>1801973</v>
      </c>
      <c r="B293" s="36" t="e">
        <f>VLOOKUP(CONCATENATE($A293,B$1),'Session 8.2.4 PID and Services'!$B$2:$C$1284,2,FALSE)</f>
        <v>#N/A</v>
      </c>
      <c r="C293" s="36" t="e">
        <f>VLOOKUP(CONCATENATE($A293,C$1),'Session 8.2.4 PID and Services'!$B$2:$C$1284,2,FALSE)</f>
        <v>#N/A</v>
      </c>
      <c r="D293" s="36" t="e">
        <f>VLOOKUP(CONCATENATE($A293,D$1),'Session 8.2.4 PID and Services'!$B$2:$C$1284,2,FALSE)</f>
        <v>#N/A</v>
      </c>
      <c r="E293" s="36" t="str">
        <f>VLOOKUP(CONCATENATE($A293,E$1),'Session 8.2.4 PID and Services'!$B$2:$C$1284,2,FALSE)</f>
        <v>Vitamin D3</v>
      </c>
      <c r="F293" s="36" t="str">
        <f>VLOOKUP(CONCATENATE($A293,F$1),'Session 8.2.4 PID and Services'!$B$2:$C$1284,2,FALSE)</f>
        <v>Vitamin C</v>
      </c>
      <c r="G293" s="36" t="e">
        <f>VLOOKUP(CONCATENATE($A293,G$1),'Session 8.2.4 PID and Services'!$B$2:$C$1284,2,FALSE)</f>
        <v>#N/A</v>
      </c>
      <c r="H293" s="36" t="str">
        <f>VLOOKUP(CONCATENATE($A293,H$1),'Session 8.2.4 PID and Services'!$B$2:$C$1284,2,FALSE)</f>
        <v>Vitamin B</v>
      </c>
      <c r="I293" s="36" t="e">
        <f>VLOOKUP(CONCATENATE($A293,I$1),'Session 8.2.4 PID and Services'!$B$2:$C$1284,2,FALSE)</f>
        <v>#N/A</v>
      </c>
      <c r="J293" s="36" t="e">
        <f>VLOOKUP(CONCATENATE($A293,J$1),'Session 8.2.4 PID and Services'!$B$2:$C$1284,2,FALSE)</f>
        <v>#N/A</v>
      </c>
      <c r="K293" s="36" t="e">
        <f>VLOOKUP(CONCATENATE($A293,K$1),'Session 8.2.4 PID and Services'!$B$2:$C$1284,2,FALSE)</f>
        <v>#N/A</v>
      </c>
      <c r="L293" s="36" t="e">
        <f>VLOOKUP(CONCATENATE($A293,L$1),'Session 8.2.4 PID and Services'!$B$2:$C$1284,2,FALSE)</f>
        <v>#N/A</v>
      </c>
      <c r="M293" s="36" t="e">
        <f>VLOOKUP(CONCATENATE($A293,M$1),'Session 8.2.4 PID and Services'!$B$2:$C$1284,2,FALSE)</f>
        <v>#N/A</v>
      </c>
      <c r="N293" s="36" t="str">
        <f>VLOOKUP(CONCATENATE($A293,N$1),'Session 8.2.4 PID and Services'!$B$2:$C$1284,2,FALSE)</f>
        <v>Methylprednisolone Acetate</v>
      </c>
      <c r="O293" s="36" t="str">
        <f>VLOOKUP(CONCATENATE($A293,O$1),'Session 8.2.4 PID and Services'!$B$2:$C$1284,2,FALSE)</f>
        <v>Favipiravir</v>
      </c>
      <c r="P293" s="36" t="str">
        <f>VLOOKUP(CONCATENATE($A293,P$1),'Session 8.2.4 PID and Services'!$B$2:$C$1284,2,FALSE)</f>
        <v>Plasma Therapy</v>
      </c>
      <c r="Q293" s="36" t="e">
        <f>VLOOKUP(CONCATENATE($A293,Q$1),'Session 8.2.4 PID and Services'!$B$2:$C$1284,2,FALSE)</f>
        <v>#N/A</v>
      </c>
      <c r="R293" s="36" t="e">
        <f>VLOOKUP(CONCATENATE($A293,R$1),'Session 8.2.4 PID and Services'!$B$2:$C$1284,2,FALSE)</f>
        <v>#N/A</v>
      </c>
      <c r="S293" s="36" t="e">
        <f>VLOOKUP(CONCATENATE($A293,S$1),'Session 8.2.4 PID and Services'!$B$2:$C$1284,2,FALSE)</f>
        <v>#N/A</v>
      </c>
      <c r="T293" s="36" t="e">
        <f>VLOOKUP(CONCATENATE($A293,T$1),'Session 8.2.4 PID and Services'!$B$2:$C$1284,2,FALSE)</f>
        <v>#N/A</v>
      </c>
      <c r="U293" s="36" t="e">
        <f>VLOOKUP(CONCATENATE($A293,U$1),'Session 8.2.4 PID and Services'!$B$2:$C$1284,2,FALSE)</f>
        <v>#N/A</v>
      </c>
    </row>
    <row r="294" spans="1:21" x14ac:dyDescent="0.25">
      <c r="A294" s="36">
        <v>1802153</v>
      </c>
      <c r="B294" s="36" t="e">
        <f>VLOOKUP(CONCATENATE($A294,B$1),'Session 8.2.4 PID and Services'!$B$2:$C$1284,2,FALSE)</f>
        <v>#N/A</v>
      </c>
      <c r="C294" s="36" t="e">
        <f>VLOOKUP(CONCATENATE($A294,C$1),'Session 8.2.4 PID and Services'!$B$2:$C$1284,2,FALSE)</f>
        <v>#N/A</v>
      </c>
      <c r="D294" s="36" t="e">
        <f>VLOOKUP(CONCATENATE($A294,D$1),'Session 8.2.4 PID and Services'!$B$2:$C$1284,2,FALSE)</f>
        <v>#N/A</v>
      </c>
      <c r="E294" s="36" t="e">
        <f>VLOOKUP(CONCATENATE($A294,E$1),'Session 8.2.4 PID and Services'!$B$2:$C$1284,2,FALSE)</f>
        <v>#N/A</v>
      </c>
      <c r="F294" s="36" t="e">
        <f>VLOOKUP(CONCATENATE($A294,F$1),'Session 8.2.4 PID and Services'!$B$2:$C$1284,2,FALSE)</f>
        <v>#N/A</v>
      </c>
      <c r="G294" s="36" t="e">
        <f>VLOOKUP(CONCATENATE($A294,G$1),'Session 8.2.4 PID and Services'!$B$2:$C$1284,2,FALSE)</f>
        <v>#N/A</v>
      </c>
      <c r="H294" s="36" t="e">
        <f>VLOOKUP(CONCATENATE($A294,H$1),'Session 8.2.4 PID and Services'!$B$2:$C$1284,2,FALSE)</f>
        <v>#N/A</v>
      </c>
      <c r="I294" s="36" t="e">
        <f>VLOOKUP(CONCATENATE($A294,I$1),'Session 8.2.4 PID and Services'!$B$2:$C$1284,2,FALSE)</f>
        <v>#N/A</v>
      </c>
      <c r="J294" s="36" t="e">
        <f>VLOOKUP(CONCATENATE($A294,J$1),'Session 8.2.4 PID and Services'!$B$2:$C$1284,2,FALSE)</f>
        <v>#N/A</v>
      </c>
      <c r="K294" s="36" t="e">
        <f>VLOOKUP(CONCATENATE($A294,K$1),'Session 8.2.4 PID and Services'!$B$2:$C$1284,2,FALSE)</f>
        <v>#N/A</v>
      </c>
      <c r="L294" s="36" t="e">
        <f>VLOOKUP(CONCATENATE($A294,L$1),'Session 8.2.4 PID and Services'!$B$2:$C$1284,2,FALSE)</f>
        <v>#N/A</v>
      </c>
      <c r="M294" s="36" t="e">
        <f>VLOOKUP(CONCATENATE($A294,M$1),'Session 8.2.4 PID and Services'!$B$2:$C$1284,2,FALSE)</f>
        <v>#N/A</v>
      </c>
      <c r="N294" s="36" t="e">
        <f>VLOOKUP(CONCATENATE($A294,N$1),'Session 8.2.4 PID and Services'!$B$2:$C$1284,2,FALSE)</f>
        <v>#N/A</v>
      </c>
      <c r="O294" s="36" t="e">
        <f>VLOOKUP(CONCATENATE($A294,O$1),'Session 8.2.4 PID and Services'!$B$2:$C$1284,2,FALSE)</f>
        <v>#N/A</v>
      </c>
      <c r="P294" s="36" t="e">
        <f>VLOOKUP(CONCATENATE($A294,P$1),'Session 8.2.4 PID and Services'!$B$2:$C$1284,2,FALSE)</f>
        <v>#N/A</v>
      </c>
      <c r="Q294" s="36" t="e">
        <f>VLOOKUP(CONCATENATE($A294,Q$1),'Session 8.2.4 PID and Services'!$B$2:$C$1284,2,FALSE)</f>
        <v>#N/A</v>
      </c>
      <c r="R294" s="36" t="e">
        <f>VLOOKUP(CONCATENATE($A294,R$1),'Session 8.2.4 PID and Services'!$B$2:$C$1284,2,FALSE)</f>
        <v>#N/A</v>
      </c>
      <c r="S294" s="36" t="e">
        <f>VLOOKUP(CONCATENATE($A294,S$1),'Session 8.2.4 PID and Services'!$B$2:$C$1284,2,FALSE)</f>
        <v>#N/A</v>
      </c>
      <c r="T294" s="36" t="e">
        <f>VLOOKUP(CONCATENATE($A294,T$1),'Session 8.2.4 PID and Services'!$B$2:$C$1284,2,FALSE)</f>
        <v>#N/A</v>
      </c>
      <c r="U294" s="36" t="e">
        <f>VLOOKUP(CONCATENATE($A294,U$1),'Session 8.2.4 PID and Services'!$B$2:$C$1284,2,FALSE)</f>
        <v>#N/A</v>
      </c>
    </row>
    <row r="295" spans="1:21" x14ac:dyDescent="0.25">
      <c r="A295" s="36">
        <v>1802164</v>
      </c>
      <c r="B295" s="36" t="e">
        <f>VLOOKUP(CONCATENATE($A295,B$1),'Session 8.2.4 PID and Services'!$B$2:$C$1284,2,FALSE)</f>
        <v>#N/A</v>
      </c>
      <c r="C295" s="36" t="e">
        <f>VLOOKUP(CONCATENATE($A295,C$1),'Session 8.2.4 PID and Services'!$B$2:$C$1284,2,FALSE)</f>
        <v>#N/A</v>
      </c>
      <c r="D295" s="36" t="e">
        <f>VLOOKUP(CONCATENATE($A295,D$1),'Session 8.2.4 PID and Services'!$B$2:$C$1284,2,FALSE)</f>
        <v>#N/A</v>
      </c>
      <c r="E295" s="36" t="str">
        <f>VLOOKUP(CONCATENATE($A295,E$1),'Session 8.2.4 PID and Services'!$B$2:$C$1284,2,FALSE)</f>
        <v>Vitamin D3</v>
      </c>
      <c r="F295" s="36" t="e">
        <f>VLOOKUP(CONCATENATE($A295,F$1),'Session 8.2.4 PID and Services'!$B$2:$C$1284,2,FALSE)</f>
        <v>#N/A</v>
      </c>
      <c r="G295" s="36" t="e">
        <f>VLOOKUP(CONCATENATE($A295,G$1),'Session 8.2.4 PID and Services'!$B$2:$C$1284,2,FALSE)</f>
        <v>#N/A</v>
      </c>
      <c r="H295" s="36" t="e">
        <f>VLOOKUP(CONCATENATE($A295,H$1),'Session 8.2.4 PID and Services'!$B$2:$C$1284,2,FALSE)</f>
        <v>#N/A</v>
      </c>
      <c r="I295" s="36" t="e">
        <f>VLOOKUP(CONCATENATE($A295,I$1),'Session 8.2.4 PID and Services'!$B$2:$C$1284,2,FALSE)</f>
        <v>#N/A</v>
      </c>
      <c r="J295" s="36" t="e">
        <f>VLOOKUP(CONCATENATE($A295,J$1),'Session 8.2.4 PID and Services'!$B$2:$C$1284,2,FALSE)</f>
        <v>#N/A</v>
      </c>
      <c r="K295" s="36" t="e">
        <f>VLOOKUP(CONCATENATE($A295,K$1),'Session 8.2.4 PID and Services'!$B$2:$C$1284,2,FALSE)</f>
        <v>#N/A</v>
      </c>
      <c r="L295" s="36" t="e">
        <f>VLOOKUP(CONCATENATE($A295,L$1),'Session 8.2.4 PID and Services'!$B$2:$C$1284,2,FALSE)</f>
        <v>#N/A</v>
      </c>
      <c r="M295" s="36" t="str">
        <f>VLOOKUP(CONCATENATE($A295,M$1),'Session 8.2.4 PID and Services'!$B$2:$C$1284,2,FALSE)</f>
        <v>Dexamethasone</v>
      </c>
      <c r="N295" s="36" t="e">
        <f>VLOOKUP(CONCATENATE($A295,N$1),'Session 8.2.4 PID and Services'!$B$2:$C$1284,2,FALSE)</f>
        <v>#N/A</v>
      </c>
      <c r="O295" s="36" t="e">
        <f>VLOOKUP(CONCATENATE($A295,O$1),'Session 8.2.4 PID and Services'!$B$2:$C$1284,2,FALSE)</f>
        <v>#N/A</v>
      </c>
      <c r="P295" s="36" t="e">
        <f>VLOOKUP(CONCATENATE($A295,P$1),'Session 8.2.4 PID and Services'!$B$2:$C$1284,2,FALSE)</f>
        <v>#N/A</v>
      </c>
      <c r="Q295" s="36" t="e">
        <f>VLOOKUP(CONCATENATE($A295,Q$1),'Session 8.2.4 PID and Services'!$B$2:$C$1284,2,FALSE)</f>
        <v>#N/A</v>
      </c>
      <c r="R295" s="36" t="e">
        <f>VLOOKUP(CONCATENATE($A295,R$1),'Session 8.2.4 PID and Services'!$B$2:$C$1284,2,FALSE)</f>
        <v>#N/A</v>
      </c>
      <c r="S295" s="36" t="e">
        <f>VLOOKUP(CONCATENATE($A295,S$1),'Session 8.2.4 PID and Services'!$B$2:$C$1284,2,FALSE)</f>
        <v>#N/A</v>
      </c>
      <c r="T295" s="36" t="e">
        <f>VLOOKUP(CONCATENATE($A295,T$1),'Session 8.2.4 PID and Services'!$B$2:$C$1284,2,FALSE)</f>
        <v>#N/A</v>
      </c>
      <c r="U295" s="36" t="e">
        <f>VLOOKUP(CONCATENATE($A295,U$1),'Session 8.2.4 PID and Services'!$B$2:$C$1284,2,FALSE)</f>
        <v>#N/A</v>
      </c>
    </row>
    <row r="296" spans="1:21" x14ac:dyDescent="0.25">
      <c r="A296" s="36">
        <v>1802174</v>
      </c>
      <c r="B296" s="36" t="e">
        <f>VLOOKUP(CONCATENATE($A296,B$1),'Session 8.2.4 PID and Services'!$B$2:$C$1284,2,FALSE)</f>
        <v>#N/A</v>
      </c>
      <c r="C296" s="36" t="e">
        <f>VLOOKUP(CONCATENATE($A296,C$1),'Session 8.2.4 PID and Services'!$B$2:$C$1284,2,FALSE)</f>
        <v>#N/A</v>
      </c>
      <c r="D296" s="36" t="e">
        <f>VLOOKUP(CONCATENATE($A296,D$1),'Session 8.2.4 PID and Services'!$B$2:$C$1284,2,FALSE)</f>
        <v>#N/A</v>
      </c>
      <c r="E296" s="36" t="str">
        <f>VLOOKUP(CONCATENATE($A296,E$1),'Session 8.2.4 PID and Services'!$B$2:$C$1284,2,FALSE)</f>
        <v>Vitamin D3</v>
      </c>
      <c r="F296" s="36" t="str">
        <f>VLOOKUP(CONCATENATE($A296,F$1),'Session 8.2.4 PID and Services'!$B$2:$C$1284,2,FALSE)</f>
        <v>Vitamin C</v>
      </c>
      <c r="G296" s="36" t="e">
        <f>VLOOKUP(CONCATENATE($A296,G$1),'Session 8.2.4 PID and Services'!$B$2:$C$1284,2,FALSE)</f>
        <v>#N/A</v>
      </c>
      <c r="H296" s="36" t="str">
        <f>VLOOKUP(CONCATENATE($A296,H$1),'Session 8.2.4 PID and Services'!$B$2:$C$1284,2,FALSE)</f>
        <v>Vitamin B</v>
      </c>
      <c r="I296" s="36" t="e">
        <f>VLOOKUP(CONCATENATE($A296,I$1),'Session 8.2.4 PID and Services'!$B$2:$C$1284,2,FALSE)</f>
        <v>#N/A</v>
      </c>
      <c r="J296" s="36" t="e">
        <f>VLOOKUP(CONCATENATE($A296,J$1),'Session 8.2.4 PID and Services'!$B$2:$C$1284,2,FALSE)</f>
        <v>#N/A</v>
      </c>
      <c r="K296" s="36" t="e">
        <f>VLOOKUP(CONCATENATE($A296,K$1),'Session 8.2.4 PID and Services'!$B$2:$C$1284,2,FALSE)</f>
        <v>#N/A</v>
      </c>
      <c r="L296" s="36" t="e">
        <f>VLOOKUP(CONCATENATE($A296,L$1),'Session 8.2.4 PID and Services'!$B$2:$C$1284,2,FALSE)</f>
        <v>#N/A</v>
      </c>
      <c r="M296" s="36" t="e">
        <f>VLOOKUP(CONCATENATE($A296,M$1),'Session 8.2.4 PID and Services'!$B$2:$C$1284,2,FALSE)</f>
        <v>#N/A</v>
      </c>
      <c r="N296" s="36" t="e">
        <f>VLOOKUP(CONCATENATE($A296,N$1),'Session 8.2.4 PID and Services'!$B$2:$C$1284,2,FALSE)</f>
        <v>#N/A</v>
      </c>
      <c r="O296" s="36" t="str">
        <f>VLOOKUP(CONCATENATE($A296,O$1),'Session 8.2.4 PID and Services'!$B$2:$C$1284,2,FALSE)</f>
        <v>Favipiravir</v>
      </c>
      <c r="P296" s="36" t="e">
        <f>VLOOKUP(CONCATENATE($A296,P$1),'Session 8.2.4 PID and Services'!$B$2:$C$1284,2,FALSE)</f>
        <v>#N/A</v>
      </c>
      <c r="Q296" s="36" t="e">
        <f>VLOOKUP(CONCATENATE($A296,Q$1),'Session 8.2.4 PID and Services'!$B$2:$C$1284,2,FALSE)</f>
        <v>#N/A</v>
      </c>
      <c r="R296" s="36" t="e">
        <f>VLOOKUP(CONCATENATE($A296,R$1),'Session 8.2.4 PID and Services'!$B$2:$C$1284,2,FALSE)</f>
        <v>#N/A</v>
      </c>
      <c r="S296" s="36" t="e">
        <f>VLOOKUP(CONCATENATE($A296,S$1),'Session 8.2.4 PID and Services'!$B$2:$C$1284,2,FALSE)</f>
        <v>#N/A</v>
      </c>
      <c r="T296" s="36" t="e">
        <f>VLOOKUP(CONCATENATE($A296,T$1),'Session 8.2.4 PID and Services'!$B$2:$C$1284,2,FALSE)</f>
        <v>#N/A</v>
      </c>
      <c r="U296" s="36" t="e">
        <f>VLOOKUP(CONCATENATE($A296,U$1),'Session 8.2.4 PID and Services'!$B$2:$C$1284,2,FALSE)</f>
        <v>#N/A</v>
      </c>
    </row>
    <row r="297" spans="1:21" x14ac:dyDescent="0.25">
      <c r="A297" s="36">
        <v>1802232</v>
      </c>
      <c r="B297" s="36" t="e">
        <f>VLOOKUP(CONCATENATE($A297,B$1),'Session 8.2.4 PID and Services'!$B$2:$C$1284,2,FALSE)</f>
        <v>#N/A</v>
      </c>
      <c r="C297" s="36" t="e">
        <f>VLOOKUP(CONCATENATE($A297,C$1),'Session 8.2.4 PID and Services'!$B$2:$C$1284,2,FALSE)</f>
        <v>#N/A</v>
      </c>
      <c r="D297" s="36" t="e">
        <f>VLOOKUP(CONCATENATE($A297,D$1),'Session 8.2.4 PID and Services'!$B$2:$C$1284,2,FALSE)</f>
        <v>#N/A</v>
      </c>
      <c r="E297" s="36" t="str">
        <f>VLOOKUP(CONCATENATE($A297,E$1),'Session 8.2.4 PID and Services'!$B$2:$C$1284,2,FALSE)</f>
        <v>Vitamin D3</v>
      </c>
      <c r="F297" s="36" t="str">
        <f>VLOOKUP(CONCATENATE($A297,F$1),'Session 8.2.4 PID and Services'!$B$2:$C$1284,2,FALSE)</f>
        <v>Vitamin C</v>
      </c>
      <c r="G297" s="36" t="e">
        <f>VLOOKUP(CONCATENATE($A297,G$1),'Session 8.2.4 PID and Services'!$B$2:$C$1284,2,FALSE)</f>
        <v>#N/A</v>
      </c>
      <c r="H297" s="36" t="str">
        <f>VLOOKUP(CONCATENATE($A297,H$1),'Session 8.2.4 PID and Services'!$B$2:$C$1284,2,FALSE)</f>
        <v>Vitamin B</v>
      </c>
      <c r="I297" s="36" t="e">
        <f>VLOOKUP(CONCATENATE($A297,I$1),'Session 8.2.4 PID and Services'!$B$2:$C$1284,2,FALSE)</f>
        <v>#N/A</v>
      </c>
      <c r="J297" s="36" t="e">
        <f>VLOOKUP(CONCATENATE($A297,J$1),'Session 8.2.4 PID and Services'!$B$2:$C$1284,2,FALSE)</f>
        <v>#N/A</v>
      </c>
      <c r="K297" s="36" t="str">
        <f>VLOOKUP(CONCATENATE($A297,K$1),'Session 8.2.4 PID and Services'!$B$2:$C$1284,2,FALSE)</f>
        <v>MethylPrednisolone Sodium Succinate</v>
      </c>
      <c r="L297" s="36" t="str">
        <f>VLOOKUP(CONCATENATE($A297,L$1),'Session 8.2.4 PID and Services'!$B$2:$C$1284,2,FALSE)</f>
        <v>Remdesivir</v>
      </c>
      <c r="M297" s="36" t="e">
        <f>VLOOKUP(CONCATENATE($A297,M$1),'Session 8.2.4 PID and Services'!$B$2:$C$1284,2,FALSE)</f>
        <v>#N/A</v>
      </c>
      <c r="N297" s="36" t="e">
        <f>VLOOKUP(CONCATENATE($A297,N$1),'Session 8.2.4 PID and Services'!$B$2:$C$1284,2,FALSE)</f>
        <v>#N/A</v>
      </c>
      <c r="O297" s="36" t="e">
        <f>VLOOKUP(CONCATENATE($A297,O$1),'Session 8.2.4 PID and Services'!$B$2:$C$1284,2,FALSE)</f>
        <v>#N/A</v>
      </c>
      <c r="P297" s="36" t="e">
        <f>VLOOKUP(CONCATENATE($A297,P$1),'Session 8.2.4 PID and Services'!$B$2:$C$1284,2,FALSE)</f>
        <v>#N/A</v>
      </c>
      <c r="Q297" s="36" t="e">
        <f>VLOOKUP(CONCATENATE($A297,Q$1),'Session 8.2.4 PID and Services'!$B$2:$C$1284,2,FALSE)</f>
        <v>#N/A</v>
      </c>
      <c r="R297" s="36" t="e">
        <f>VLOOKUP(CONCATENATE($A297,R$1),'Session 8.2.4 PID and Services'!$B$2:$C$1284,2,FALSE)</f>
        <v>#N/A</v>
      </c>
      <c r="S297" s="36" t="e">
        <f>VLOOKUP(CONCATENATE($A297,S$1),'Session 8.2.4 PID and Services'!$B$2:$C$1284,2,FALSE)</f>
        <v>#N/A</v>
      </c>
      <c r="T297" s="36" t="e">
        <f>VLOOKUP(CONCATENATE($A297,T$1),'Session 8.2.4 PID and Services'!$B$2:$C$1284,2,FALSE)</f>
        <v>#N/A</v>
      </c>
      <c r="U297" s="36" t="e">
        <f>VLOOKUP(CONCATENATE($A297,U$1),'Session 8.2.4 PID and Services'!$B$2:$C$1284,2,FALSE)</f>
        <v>#N/A</v>
      </c>
    </row>
    <row r="298" spans="1:21" x14ac:dyDescent="0.25">
      <c r="A298" s="36">
        <v>1802234</v>
      </c>
      <c r="B298" s="36" t="str">
        <f>VLOOKUP(CONCATENATE($A298,B$1),'Session 8.2.4 PID and Services'!$B$2:$C$1284,2,FALSE)</f>
        <v>Ventilator</v>
      </c>
      <c r="C298" s="36" t="e">
        <f>VLOOKUP(CONCATENATE($A298,C$1),'Session 8.2.4 PID and Services'!$B$2:$C$1284,2,FALSE)</f>
        <v>#N/A</v>
      </c>
      <c r="D298" s="36" t="e">
        <f>VLOOKUP(CONCATENATE($A298,D$1),'Session 8.2.4 PID and Services'!$B$2:$C$1284,2,FALSE)</f>
        <v>#N/A</v>
      </c>
      <c r="E298" s="36" t="e">
        <f>VLOOKUP(CONCATENATE($A298,E$1),'Session 8.2.4 PID and Services'!$B$2:$C$1284,2,FALSE)</f>
        <v>#N/A</v>
      </c>
      <c r="F298" s="36" t="e">
        <f>VLOOKUP(CONCATENATE($A298,F$1),'Session 8.2.4 PID and Services'!$B$2:$C$1284,2,FALSE)</f>
        <v>#N/A</v>
      </c>
      <c r="G298" s="36" t="e">
        <f>VLOOKUP(CONCATENATE($A298,G$1),'Session 8.2.4 PID and Services'!$B$2:$C$1284,2,FALSE)</f>
        <v>#N/A</v>
      </c>
      <c r="H298" s="36" t="e">
        <f>VLOOKUP(CONCATENATE($A298,H$1),'Session 8.2.4 PID and Services'!$B$2:$C$1284,2,FALSE)</f>
        <v>#N/A</v>
      </c>
      <c r="I298" s="36" t="e">
        <f>VLOOKUP(CONCATENATE($A298,I$1),'Session 8.2.4 PID and Services'!$B$2:$C$1284,2,FALSE)</f>
        <v>#N/A</v>
      </c>
      <c r="J298" s="36" t="e">
        <f>VLOOKUP(CONCATENATE($A298,J$1),'Session 8.2.4 PID and Services'!$B$2:$C$1284,2,FALSE)</f>
        <v>#N/A</v>
      </c>
      <c r="K298" s="36" t="str">
        <f>VLOOKUP(CONCATENATE($A298,K$1),'Session 8.2.4 PID and Services'!$B$2:$C$1284,2,FALSE)</f>
        <v>MethylPrednisolone Sodium Succinate</v>
      </c>
      <c r="L298" s="36" t="str">
        <f>VLOOKUP(CONCATENATE($A298,L$1),'Session 8.2.4 PID and Services'!$B$2:$C$1284,2,FALSE)</f>
        <v>Remdesivir</v>
      </c>
      <c r="M298" s="36" t="e">
        <f>VLOOKUP(CONCATENATE($A298,M$1),'Session 8.2.4 PID and Services'!$B$2:$C$1284,2,FALSE)</f>
        <v>#N/A</v>
      </c>
      <c r="N298" s="36" t="e">
        <f>VLOOKUP(CONCATENATE($A298,N$1),'Session 8.2.4 PID and Services'!$B$2:$C$1284,2,FALSE)</f>
        <v>#N/A</v>
      </c>
      <c r="O298" s="36" t="e">
        <f>VLOOKUP(CONCATENATE($A298,O$1),'Session 8.2.4 PID and Services'!$B$2:$C$1284,2,FALSE)</f>
        <v>#N/A</v>
      </c>
      <c r="P298" s="36" t="str">
        <f>VLOOKUP(CONCATENATE($A298,P$1),'Session 8.2.4 PID and Services'!$B$2:$C$1284,2,FALSE)</f>
        <v>Plasma Therapy</v>
      </c>
      <c r="Q298" s="36" t="e">
        <f>VLOOKUP(CONCATENATE($A298,Q$1),'Session 8.2.4 PID and Services'!$B$2:$C$1284,2,FALSE)</f>
        <v>#N/A</v>
      </c>
      <c r="R298" s="36" t="e">
        <f>VLOOKUP(CONCATENATE($A298,R$1),'Session 8.2.4 PID and Services'!$B$2:$C$1284,2,FALSE)</f>
        <v>#N/A</v>
      </c>
      <c r="S298" s="36" t="e">
        <f>VLOOKUP(CONCATENATE($A298,S$1),'Session 8.2.4 PID and Services'!$B$2:$C$1284,2,FALSE)</f>
        <v>#N/A</v>
      </c>
      <c r="T298" s="36" t="e">
        <f>VLOOKUP(CONCATENATE($A298,T$1),'Session 8.2.4 PID and Services'!$B$2:$C$1284,2,FALSE)</f>
        <v>#N/A</v>
      </c>
      <c r="U298" s="36" t="e">
        <f>VLOOKUP(CONCATENATE($A298,U$1),'Session 8.2.4 PID and Services'!$B$2:$C$1284,2,FALSE)</f>
        <v>#N/A</v>
      </c>
    </row>
    <row r="299" spans="1:21" x14ac:dyDescent="0.25">
      <c r="A299" s="36">
        <v>1802237</v>
      </c>
      <c r="B299" s="36" t="str">
        <f>VLOOKUP(CONCATENATE($A299,B$1),'Session 8.2.4 PID and Services'!$B$2:$C$1284,2,FALSE)</f>
        <v>Ventilator</v>
      </c>
      <c r="C299" s="36" t="str">
        <f>VLOOKUP(CONCATENATE($A299,C$1),'Session 8.2.4 PID and Services'!$B$2:$C$1284,2,FALSE)</f>
        <v>ALBUMIN</v>
      </c>
      <c r="D299" s="36" t="e">
        <f>VLOOKUP(CONCATENATE($A299,D$1),'Session 8.2.4 PID and Services'!$B$2:$C$1284,2,FALSE)</f>
        <v>#N/A</v>
      </c>
      <c r="E299" s="36" t="str">
        <f>VLOOKUP(CONCATENATE($A299,E$1),'Session 8.2.4 PID and Services'!$B$2:$C$1284,2,FALSE)</f>
        <v>Vitamin D3</v>
      </c>
      <c r="F299" s="36" t="e">
        <f>VLOOKUP(CONCATENATE($A299,F$1),'Session 8.2.4 PID and Services'!$B$2:$C$1284,2,FALSE)</f>
        <v>#N/A</v>
      </c>
      <c r="G299" s="36" t="str">
        <f>VLOOKUP(CONCATENATE($A299,G$1),'Session 8.2.4 PID and Services'!$B$2:$C$1284,2,FALSE)</f>
        <v>Ulinastatin</v>
      </c>
      <c r="H299" s="36" t="e">
        <f>VLOOKUP(CONCATENATE($A299,H$1),'Session 8.2.4 PID and Services'!$B$2:$C$1284,2,FALSE)</f>
        <v>#N/A</v>
      </c>
      <c r="I299" s="36" t="str">
        <f>VLOOKUP(CONCATENATE($A299,I$1),'Session 8.2.4 PID and Services'!$B$2:$C$1284,2,FALSE)</f>
        <v>High Flow Nasal Catheter</v>
      </c>
      <c r="J299" s="36" t="e">
        <f>VLOOKUP(CONCATENATE($A299,J$1),'Session 8.2.4 PID and Services'!$B$2:$C$1284,2,FALSE)</f>
        <v>#N/A</v>
      </c>
      <c r="K299" s="36" t="str">
        <f>VLOOKUP(CONCATENATE($A299,K$1),'Session 8.2.4 PID and Services'!$B$2:$C$1284,2,FALSE)</f>
        <v>MethylPrednisolone Sodium Succinate</v>
      </c>
      <c r="L299" s="36" t="str">
        <f>VLOOKUP(CONCATENATE($A299,L$1),'Session 8.2.4 PID and Services'!$B$2:$C$1284,2,FALSE)</f>
        <v>Remdesivir</v>
      </c>
      <c r="M299" s="36" t="e">
        <f>VLOOKUP(CONCATENATE($A299,M$1),'Session 8.2.4 PID and Services'!$B$2:$C$1284,2,FALSE)</f>
        <v>#N/A</v>
      </c>
      <c r="N299" s="36" t="e">
        <f>VLOOKUP(CONCATENATE($A299,N$1),'Session 8.2.4 PID and Services'!$B$2:$C$1284,2,FALSE)</f>
        <v>#N/A</v>
      </c>
      <c r="O299" s="36" t="e">
        <f>VLOOKUP(CONCATENATE($A299,O$1),'Session 8.2.4 PID and Services'!$B$2:$C$1284,2,FALSE)</f>
        <v>#N/A</v>
      </c>
      <c r="P299" s="36" t="e">
        <f>VLOOKUP(CONCATENATE($A299,P$1),'Session 8.2.4 PID and Services'!$B$2:$C$1284,2,FALSE)</f>
        <v>#N/A</v>
      </c>
      <c r="Q299" s="36" t="e">
        <f>VLOOKUP(CONCATENATE($A299,Q$1),'Session 8.2.4 PID and Services'!$B$2:$C$1284,2,FALSE)</f>
        <v>#N/A</v>
      </c>
      <c r="R299" s="36" t="e">
        <f>VLOOKUP(CONCATENATE($A299,R$1),'Session 8.2.4 PID and Services'!$B$2:$C$1284,2,FALSE)</f>
        <v>#N/A</v>
      </c>
      <c r="S299" s="36" t="e">
        <f>VLOOKUP(CONCATENATE($A299,S$1),'Session 8.2.4 PID and Services'!$B$2:$C$1284,2,FALSE)</f>
        <v>#N/A</v>
      </c>
      <c r="T299" s="36" t="e">
        <f>VLOOKUP(CONCATENATE($A299,T$1),'Session 8.2.4 PID and Services'!$B$2:$C$1284,2,FALSE)</f>
        <v>#N/A</v>
      </c>
      <c r="U299" s="36" t="e">
        <f>VLOOKUP(CONCATENATE($A299,U$1),'Session 8.2.4 PID and Services'!$B$2:$C$1284,2,FALSE)</f>
        <v>#N/A</v>
      </c>
    </row>
    <row r="300" spans="1:21" x14ac:dyDescent="0.25">
      <c r="A300" s="36">
        <v>1802240</v>
      </c>
      <c r="B300" s="36" t="e">
        <f>VLOOKUP(CONCATENATE($A300,B$1),'Session 8.2.4 PID and Services'!$B$2:$C$1284,2,FALSE)</f>
        <v>#N/A</v>
      </c>
      <c r="C300" s="36" t="e">
        <f>VLOOKUP(CONCATENATE($A300,C$1),'Session 8.2.4 PID and Services'!$B$2:$C$1284,2,FALSE)</f>
        <v>#N/A</v>
      </c>
      <c r="D300" s="36" t="e">
        <f>VLOOKUP(CONCATENATE($A300,D$1),'Session 8.2.4 PID and Services'!$B$2:$C$1284,2,FALSE)</f>
        <v>#N/A</v>
      </c>
      <c r="E300" s="36" t="str">
        <f>VLOOKUP(CONCATENATE($A300,E$1),'Session 8.2.4 PID and Services'!$B$2:$C$1284,2,FALSE)</f>
        <v>Vitamin D3</v>
      </c>
      <c r="F300" s="36" t="str">
        <f>VLOOKUP(CONCATENATE($A300,F$1),'Session 8.2.4 PID and Services'!$B$2:$C$1284,2,FALSE)</f>
        <v>Vitamin C</v>
      </c>
      <c r="G300" s="36" t="e">
        <f>VLOOKUP(CONCATENATE($A300,G$1),'Session 8.2.4 PID and Services'!$B$2:$C$1284,2,FALSE)</f>
        <v>#N/A</v>
      </c>
      <c r="H300" s="36" t="str">
        <f>VLOOKUP(CONCATENATE($A300,H$1),'Session 8.2.4 PID and Services'!$B$2:$C$1284,2,FALSE)</f>
        <v>Vitamin B</v>
      </c>
      <c r="I300" s="36" t="e">
        <f>VLOOKUP(CONCATENATE($A300,I$1),'Session 8.2.4 PID and Services'!$B$2:$C$1284,2,FALSE)</f>
        <v>#N/A</v>
      </c>
      <c r="J300" s="36" t="str">
        <f>VLOOKUP(CONCATENATE($A300,J$1),'Session 8.2.4 PID and Services'!$B$2:$C$1284,2,FALSE)</f>
        <v>Tocilizumab</v>
      </c>
      <c r="K300" s="36" t="str">
        <f>VLOOKUP(CONCATENATE($A300,K$1),'Session 8.2.4 PID and Services'!$B$2:$C$1284,2,FALSE)</f>
        <v>MethylPrednisolone Sodium Succinate</v>
      </c>
      <c r="L300" s="36" t="str">
        <f>VLOOKUP(CONCATENATE($A300,L$1),'Session 8.2.4 PID and Services'!$B$2:$C$1284,2,FALSE)</f>
        <v>Remdesivir</v>
      </c>
      <c r="M300" s="36" t="e">
        <f>VLOOKUP(CONCATENATE($A300,M$1),'Session 8.2.4 PID and Services'!$B$2:$C$1284,2,FALSE)</f>
        <v>#N/A</v>
      </c>
      <c r="N300" s="36" t="e">
        <f>VLOOKUP(CONCATENATE($A300,N$1),'Session 8.2.4 PID and Services'!$B$2:$C$1284,2,FALSE)</f>
        <v>#N/A</v>
      </c>
      <c r="O300" s="36" t="e">
        <f>VLOOKUP(CONCATENATE($A300,O$1),'Session 8.2.4 PID and Services'!$B$2:$C$1284,2,FALSE)</f>
        <v>#N/A</v>
      </c>
      <c r="P300" s="36" t="e">
        <f>VLOOKUP(CONCATENATE($A300,P$1),'Session 8.2.4 PID and Services'!$B$2:$C$1284,2,FALSE)</f>
        <v>#N/A</v>
      </c>
      <c r="Q300" s="36" t="e">
        <f>VLOOKUP(CONCATENATE($A300,Q$1),'Session 8.2.4 PID and Services'!$B$2:$C$1284,2,FALSE)</f>
        <v>#N/A</v>
      </c>
      <c r="R300" s="36" t="e">
        <f>VLOOKUP(CONCATENATE($A300,R$1),'Session 8.2.4 PID and Services'!$B$2:$C$1284,2,FALSE)</f>
        <v>#N/A</v>
      </c>
      <c r="S300" s="36" t="e">
        <f>VLOOKUP(CONCATENATE($A300,S$1),'Session 8.2.4 PID and Services'!$B$2:$C$1284,2,FALSE)</f>
        <v>#N/A</v>
      </c>
      <c r="T300" s="36" t="e">
        <f>VLOOKUP(CONCATENATE($A300,T$1),'Session 8.2.4 PID and Services'!$B$2:$C$1284,2,FALSE)</f>
        <v>#N/A</v>
      </c>
      <c r="U300" s="36" t="e">
        <f>VLOOKUP(CONCATENATE($A300,U$1),'Session 8.2.4 PID and Services'!$B$2:$C$1284,2,FALSE)</f>
        <v>#N/A</v>
      </c>
    </row>
    <row r="301" spans="1:21" x14ac:dyDescent="0.25">
      <c r="A301" s="36">
        <v>1802244</v>
      </c>
      <c r="B301" s="36" t="e">
        <f>VLOOKUP(CONCATENATE($A301,B$1),'Session 8.2.4 PID and Services'!$B$2:$C$1284,2,FALSE)</f>
        <v>#N/A</v>
      </c>
      <c r="C301" s="36" t="e">
        <f>VLOOKUP(CONCATENATE($A301,C$1),'Session 8.2.4 PID and Services'!$B$2:$C$1284,2,FALSE)</f>
        <v>#N/A</v>
      </c>
      <c r="D301" s="36" t="e">
        <f>VLOOKUP(CONCATENATE($A301,D$1),'Session 8.2.4 PID and Services'!$B$2:$C$1284,2,FALSE)</f>
        <v>#N/A</v>
      </c>
      <c r="E301" s="36" t="str">
        <f>VLOOKUP(CONCATENATE($A301,E$1),'Session 8.2.4 PID and Services'!$B$2:$C$1284,2,FALSE)</f>
        <v>Vitamin D3</v>
      </c>
      <c r="F301" s="36" t="str">
        <f>VLOOKUP(CONCATENATE($A301,F$1),'Session 8.2.4 PID and Services'!$B$2:$C$1284,2,FALSE)</f>
        <v>Vitamin C</v>
      </c>
      <c r="G301" s="36" t="e">
        <f>VLOOKUP(CONCATENATE($A301,G$1),'Session 8.2.4 PID and Services'!$B$2:$C$1284,2,FALSE)</f>
        <v>#N/A</v>
      </c>
      <c r="H301" s="36" t="e">
        <f>VLOOKUP(CONCATENATE($A301,H$1),'Session 8.2.4 PID and Services'!$B$2:$C$1284,2,FALSE)</f>
        <v>#N/A</v>
      </c>
      <c r="I301" s="36" t="e">
        <f>VLOOKUP(CONCATENATE($A301,I$1),'Session 8.2.4 PID and Services'!$B$2:$C$1284,2,FALSE)</f>
        <v>#N/A</v>
      </c>
      <c r="J301" s="36" t="e">
        <f>VLOOKUP(CONCATENATE($A301,J$1),'Session 8.2.4 PID and Services'!$B$2:$C$1284,2,FALSE)</f>
        <v>#N/A</v>
      </c>
      <c r="K301" s="36" t="str">
        <f>VLOOKUP(CONCATENATE($A301,K$1),'Session 8.2.4 PID and Services'!$B$2:$C$1284,2,FALSE)</f>
        <v>MethylPrednisolone Sodium Succinate</v>
      </c>
      <c r="L301" s="36" t="str">
        <f>VLOOKUP(CONCATENATE($A301,L$1),'Session 8.2.4 PID and Services'!$B$2:$C$1284,2,FALSE)</f>
        <v>Remdesivir</v>
      </c>
      <c r="M301" s="36" t="e">
        <f>VLOOKUP(CONCATENATE($A301,M$1),'Session 8.2.4 PID and Services'!$B$2:$C$1284,2,FALSE)</f>
        <v>#N/A</v>
      </c>
      <c r="N301" s="36" t="e">
        <f>VLOOKUP(CONCATENATE($A301,N$1),'Session 8.2.4 PID and Services'!$B$2:$C$1284,2,FALSE)</f>
        <v>#N/A</v>
      </c>
      <c r="O301" s="36" t="e">
        <f>VLOOKUP(CONCATENATE($A301,O$1),'Session 8.2.4 PID and Services'!$B$2:$C$1284,2,FALSE)</f>
        <v>#N/A</v>
      </c>
      <c r="P301" s="36" t="e">
        <f>VLOOKUP(CONCATENATE($A301,P$1),'Session 8.2.4 PID and Services'!$B$2:$C$1284,2,FALSE)</f>
        <v>#N/A</v>
      </c>
      <c r="Q301" s="36" t="e">
        <f>VLOOKUP(CONCATENATE($A301,Q$1),'Session 8.2.4 PID and Services'!$B$2:$C$1284,2,FALSE)</f>
        <v>#N/A</v>
      </c>
      <c r="R301" s="36" t="e">
        <f>VLOOKUP(CONCATENATE($A301,R$1),'Session 8.2.4 PID and Services'!$B$2:$C$1284,2,FALSE)</f>
        <v>#N/A</v>
      </c>
      <c r="S301" s="36" t="e">
        <f>VLOOKUP(CONCATENATE($A301,S$1),'Session 8.2.4 PID and Services'!$B$2:$C$1284,2,FALSE)</f>
        <v>#N/A</v>
      </c>
      <c r="T301" s="36" t="e">
        <f>VLOOKUP(CONCATENATE($A301,T$1),'Session 8.2.4 PID and Services'!$B$2:$C$1284,2,FALSE)</f>
        <v>#N/A</v>
      </c>
      <c r="U301" s="36" t="e">
        <f>VLOOKUP(CONCATENATE($A301,U$1),'Session 8.2.4 PID and Services'!$B$2:$C$1284,2,FALSE)</f>
        <v>#N/A</v>
      </c>
    </row>
    <row r="302" spans="1:21" x14ac:dyDescent="0.25">
      <c r="A302" s="36">
        <v>1802631</v>
      </c>
      <c r="B302" s="36" t="e">
        <f>VLOOKUP(CONCATENATE($A302,B$1),'Session 8.2.4 PID and Services'!$B$2:$C$1284,2,FALSE)</f>
        <v>#N/A</v>
      </c>
      <c r="C302" s="36" t="e">
        <f>VLOOKUP(CONCATENATE($A302,C$1),'Session 8.2.4 PID and Services'!$B$2:$C$1284,2,FALSE)</f>
        <v>#N/A</v>
      </c>
      <c r="D302" s="36" t="e">
        <f>VLOOKUP(CONCATENATE($A302,D$1),'Session 8.2.4 PID and Services'!$B$2:$C$1284,2,FALSE)</f>
        <v>#N/A</v>
      </c>
      <c r="E302" s="36" t="str">
        <f>VLOOKUP(CONCATENATE($A302,E$1),'Session 8.2.4 PID and Services'!$B$2:$C$1284,2,FALSE)</f>
        <v>Vitamin D3</v>
      </c>
      <c r="F302" s="36" t="e">
        <f>VLOOKUP(CONCATENATE($A302,F$1),'Session 8.2.4 PID and Services'!$B$2:$C$1284,2,FALSE)</f>
        <v>#N/A</v>
      </c>
      <c r="G302" s="36" t="e">
        <f>VLOOKUP(CONCATENATE($A302,G$1),'Session 8.2.4 PID and Services'!$B$2:$C$1284,2,FALSE)</f>
        <v>#N/A</v>
      </c>
      <c r="H302" s="36" t="e">
        <f>VLOOKUP(CONCATENATE($A302,H$1),'Session 8.2.4 PID and Services'!$B$2:$C$1284,2,FALSE)</f>
        <v>#N/A</v>
      </c>
      <c r="I302" s="36" t="e">
        <f>VLOOKUP(CONCATENATE($A302,I$1),'Session 8.2.4 PID and Services'!$B$2:$C$1284,2,FALSE)</f>
        <v>#N/A</v>
      </c>
      <c r="J302" s="36" t="e">
        <f>VLOOKUP(CONCATENATE($A302,J$1),'Session 8.2.4 PID and Services'!$B$2:$C$1284,2,FALSE)</f>
        <v>#N/A</v>
      </c>
      <c r="K302" s="36" t="str">
        <f>VLOOKUP(CONCATENATE($A302,K$1),'Session 8.2.4 PID and Services'!$B$2:$C$1284,2,FALSE)</f>
        <v>MethylPrednisolone Sodium Succinate</v>
      </c>
      <c r="L302" s="36" t="str">
        <f>VLOOKUP(CONCATENATE($A302,L$1),'Session 8.2.4 PID and Services'!$B$2:$C$1284,2,FALSE)</f>
        <v>Remdesivir</v>
      </c>
      <c r="M302" s="36" t="e">
        <f>VLOOKUP(CONCATENATE($A302,M$1),'Session 8.2.4 PID and Services'!$B$2:$C$1284,2,FALSE)</f>
        <v>#N/A</v>
      </c>
      <c r="N302" s="36" t="e">
        <f>VLOOKUP(CONCATENATE($A302,N$1),'Session 8.2.4 PID and Services'!$B$2:$C$1284,2,FALSE)</f>
        <v>#N/A</v>
      </c>
      <c r="O302" s="36" t="e">
        <f>VLOOKUP(CONCATENATE($A302,O$1),'Session 8.2.4 PID and Services'!$B$2:$C$1284,2,FALSE)</f>
        <v>#N/A</v>
      </c>
      <c r="P302" s="36" t="e">
        <f>VLOOKUP(CONCATENATE($A302,P$1),'Session 8.2.4 PID and Services'!$B$2:$C$1284,2,FALSE)</f>
        <v>#N/A</v>
      </c>
      <c r="Q302" s="36" t="e">
        <f>VLOOKUP(CONCATENATE($A302,Q$1),'Session 8.2.4 PID and Services'!$B$2:$C$1284,2,FALSE)</f>
        <v>#N/A</v>
      </c>
      <c r="R302" s="36" t="e">
        <f>VLOOKUP(CONCATENATE($A302,R$1),'Session 8.2.4 PID and Services'!$B$2:$C$1284,2,FALSE)</f>
        <v>#N/A</v>
      </c>
      <c r="S302" s="36" t="e">
        <f>VLOOKUP(CONCATENATE($A302,S$1),'Session 8.2.4 PID and Services'!$B$2:$C$1284,2,FALSE)</f>
        <v>#N/A</v>
      </c>
      <c r="T302" s="36" t="e">
        <f>VLOOKUP(CONCATENATE($A302,T$1),'Session 8.2.4 PID and Services'!$B$2:$C$1284,2,FALSE)</f>
        <v>#N/A</v>
      </c>
      <c r="U302" s="36" t="e">
        <f>VLOOKUP(CONCATENATE($A302,U$1),'Session 8.2.4 PID and Services'!$B$2:$C$1284,2,FALSE)</f>
        <v>#N/A</v>
      </c>
    </row>
    <row r="303" spans="1:21" x14ac:dyDescent="0.25">
      <c r="A303" s="36">
        <v>1802680</v>
      </c>
      <c r="B303" s="36" t="e">
        <f>VLOOKUP(CONCATENATE($A303,B$1),'Session 8.2.4 PID and Services'!$B$2:$C$1284,2,FALSE)</f>
        <v>#N/A</v>
      </c>
      <c r="C303" s="36" t="e">
        <f>VLOOKUP(CONCATENATE($A303,C$1),'Session 8.2.4 PID and Services'!$B$2:$C$1284,2,FALSE)</f>
        <v>#N/A</v>
      </c>
      <c r="D303" s="36" t="e">
        <f>VLOOKUP(CONCATENATE($A303,D$1),'Session 8.2.4 PID and Services'!$B$2:$C$1284,2,FALSE)</f>
        <v>#N/A</v>
      </c>
      <c r="E303" s="36" t="e">
        <f>VLOOKUP(CONCATENATE($A303,E$1),'Session 8.2.4 PID and Services'!$B$2:$C$1284,2,FALSE)</f>
        <v>#N/A</v>
      </c>
      <c r="F303" s="36" t="str">
        <f>VLOOKUP(CONCATENATE($A303,F$1),'Session 8.2.4 PID and Services'!$B$2:$C$1284,2,FALSE)</f>
        <v>Vitamin C</v>
      </c>
      <c r="G303" s="36" t="e">
        <f>VLOOKUP(CONCATENATE($A303,G$1),'Session 8.2.4 PID and Services'!$B$2:$C$1284,2,FALSE)</f>
        <v>#N/A</v>
      </c>
      <c r="H303" s="36" t="str">
        <f>VLOOKUP(CONCATENATE($A303,H$1),'Session 8.2.4 PID and Services'!$B$2:$C$1284,2,FALSE)</f>
        <v>Vitamin B</v>
      </c>
      <c r="I303" s="36" t="e">
        <f>VLOOKUP(CONCATENATE($A303,I$1),'Session 8.2.4 PID and Services'!$B$2:$C$1284,2,FALSE)</f>
        <v>#N/A</v>
      </c>
      <c r="J303" s="36" t="e">
        <f>VLOOKUP(CONCATENATE($A303,J$1),'Session 8.2.4 PID and Services'!$B$2:$C$1284,2,FALSE)</f>
        <v>#N/A</v>
      </c>
      <c r="K303" s="36" t="e">
        <f>VLOOKUP(CONCATENATE($A303,K$1),'Session 8.2.4 PID and Services'!$B$2:$C$1284,2,FALSE)</f>
        <v>#N/A</v>
      </c>
      <c r="L303" s="36" t="e">
        <f>VLOOKUP(CONCATENATE($A303,L$1),'Session 8.2.4 PID and Services'!$B$2:$C$1284,2,FALSE)</f>
        <v>#N/A</v>
      </c>
      <c r="M303" s="36" t="e">
        <f>VLOOKUP(CONCATENATE($A303,M$1),'Session 8.2.4 PID and Services'!$B$2:$C$1284,2,FALSE)</f>
        <v>#N/A</v>
      </c>
      <c r="N303" s="36" t="e">
        <f>VLOOKUP(CONCATENATE($A303,N$1),'Session 8.2.4 PID and Services'!$B$2:$C$1284,2,FALSE)</f>
        <v>#N/A</v>
      </c>
      <c r="O303" s="36" t="str">
        <f>VLOOKUP(CONCATENATE($A303,O$1),'Session 8.2.4 PID and Services'!$B$2:$C$1284,2,FALSE)</f>
        <v>Favipiravir</v>
      </c>
      <c r="P303" s="36" t="e">
        <f>VLOOKUP(CONCATENATE($A303,P$1),'Session 8.2.4 PID and Services'!$B$2:$C$1284,2,FALSE)</f>
        <v>#N/A</v>
      </c>
      <c r="Q303" s="36" t="e">
        <f>VLOOKUP(CONCATENATE($A303,Q$1),'Session 8.2.4 PID and Services'!$B$2:$C$1284,2,FALSE)</f>
        <v>#N/A</v>
      </c>
      <c r="R303" s="36" t="e">
        <f>VLOOKUP(CONCATENATE($A303,R$1),'Session 8.2.4 PID and Services'!$B$2:$C$1284,2,FALSE)</f>
        <v>#N/A</v>
      </c>
      <c r="S303" s="36" t="e">
        <f>VLOOKUP(CONCATENATE($A303,S$1),'Session 8.2.4 PID and Services'!$B$2:$C$1284,2,FALSE)</f>
        <v>#N/A</v>
      </c>
      <c r="T303" s="36" t="e">
        <f>VLOOKUP(CONCATENATE($A303,T$1),'Session 8.2.4 PID and Services'!$B$2:$C$1284,2,FALSE)</f>
        <v>#N/A</v>
      </c>
      <c r="U303" s="36" t="e">
        <f>VLOOKUP(CONCATENATE($A303,U$1),'Session 8.2.4 PID and Services'!$B$2:$C$1284,2,FALSE)</f>
        <v>#N/A</v>
      </c>
    </row>
    <row r="304" spans="1:21" x14ac:dyDescent="0.25">
      <c r="A304" s="36">
        <v>1802776</v>
      </c>
      <c r="B304" s="36" t="e">
        <f>VLOOKUP(CONCATENATE($A304,B$1),'Session 8.2.4 PID and Services'!$B$2:$C$1284,2,FALSE)</f>
        <v>#N/A</v>
      </c>
      <c r="C304" s="36" t="e">
        <f>VLOOKUP(CONCATENATE($A304,C$1),'Session 8.2.4 PID and Services'!$B$2:$C$1284,2,FALSE)</f>
        <v>#N/A</v>
      </c>
      <c r="D304" s="36" t="e">
        <f>VLOOKUP(CONCATENATE($A304,D$1),'Session 8.2.4 PID and Services'!$B$2:$C$1284,2,FALSE)</f>
        <v>#N/A</v>
      </c>
      <c r="E304" s="36" t="str">
        <f>VLOOKUP(CONCATENATE($A304,E$1),'Session 8.2.4 PID and Services'!$B$2:$C$1284,2,FALSE)</f>
        <v>Vitamin D3</v>
      </c>
      <c r="F304" s="36" t="str">
        <f>VLOOKUP(CONCATENATE($A304,F$1),'Session 8.2.4 PID and Services'!$B$2:$C$1284,2,FALSE)</f>
        <v>Vitamin C</v>
      </c>
      <c r="G304" s="36" t="e">
        <f>VLOOKUP(CONCATENATE($A304,G$1),'Session 8.2.4 PID and Services'!$B$2:$C$1284,2,FALSE)</f>
        <v>#N/A</v>
      </c>
      <c r="H304" s="36" t="str">
        <f>VLOOKUP(CONCATENATE($A304,H$1),'Session 8.2.4 PID and Services'!$B$2:$C$1284,2,FALSE)</f>
        <v>Vitamin B</v>
      </c>
      <c r="I304" s="36" t="e">
        <f>VLOOKUP(CONCATENATE($A304,I$1),'Session 8.2.4 PID and Services'!$B$2:$C$1284,2,FALSE)</f>
        <v>#N/A</v>
      </c>
      <c r="J304" s="36" t="e">
        <f>VLOOKUP(CONCATENATE($A304,J$1),'Session 8.2.4 PID and Services'!$B$2:$C$1284,2,FALSE)</f>
        <v>#N/A</v>
      </c>
      <c r="K304" s="36" t="str">
        <f>VLOOKUP(CONCATENATE($A304,K$1),'Session 8.2.4 PID and Services'!$B$2:$C$1284,2,FALSE)</f>
        <v>MethylPrednisolone Sodium Succinate</v>
      </c>
      <c r="L304" s="36" t="str">
        <f>VLOOKUP(CONCATENATE($A304,L$1),'Session 8.2.4 PID and Services'!$B$2:$C$1284,2,FALSE)</f>
        <v>Remdesivir</v>
      </c>
      <c r="M304" s="36" t="str">
        <f>VLOOKUP(CONCATENATE($A304,M$1),'Session 8.2.4 PID and Services'!$B$2:$C$1284,2,FALSE)</f>
        <v>Dexamethasone</v>
      </c>
      <c r="N304" s="36" t="e">
        <f>VLOOKUP(CONCATENATE($A304,N$1),'Session 8.2.4 PID and Services'!$B$2:$C$1284,2,FALSE)</f>
        <v>#N/A</v>
      </c>
      <c r="O304" s="36" t="str">
        <f>VLOOKUP(CONCATENATE($A304,O$1),'Session 8.2.4 PID and Services'!$B$2:$C$1284,2,FALSE)</f>
        <v>Favipiravir</v>
      </c>
      <c r="P304" s="36" t="e">
        <f>VLOOKUP(CONCATENATE($A304,P$1),'Session 8.2.4 PID and Services'!$B$2:$C$1284,2,FALSE)</f>
        <v>#N/A</v>
      </c>
      <c r="Q304" s="36" t="e">
        <f>VLOOKUP(CONCATENATE($A304,Q$1),'Session 8.2.4 PID and Services'!$B$2:$C$1284,2,FALSE)</f>
        <v>#N/A</v>
      </c>
      <c r="R304" s="36" t="e">
        <f>VLOOKUP(CONCATENATE($A304,R$1),'Session 8.2.4 PID and Services'!$B$2:$C$1284,2,FALSE)</f>
        <v>#N/A</v>
      </c>
      <c r="S304" s="36" t="e">
        <f>VLOOKUP(CONCATENATE($A304,S$1),'Session 8.2.4 PID and Services'!$B$2:$C$1284,2,FALSE)</f>
        <v>#N/A</v>
      </c>
      <c r="T304" s="36" t="e">
        <f>VLOOKUP(CONCATENATE($A304,T$1),'Session 8.2.4 PID and Services'!$B$2:$C$1284,2,FALSE)</f>
        <v>#N/A</v>
      </c>
      <c r="U304" s="36" t="e">
        <f>VLOOKUP(CONCATENATE($A304,U$1),'Session 8.2.4 PID and Services'!$B$2:$C$1284,2,FALSE)</f>
        <v>#N/A</v>
      </c>
    </row>
    <row r="305" spans="1:21" x14ac:dyDescent="0.25">
      <c r="A305" s="36">
        <v>1803180</v>
      </c>
      <c r="B305" s="36" t="e">
        <f>VLOOKUP(CONCATENATE($A305,B$1),'Session 8.2.4 PID and Services'!$B$2:$C$1284,2,FALSE)</f>
        <v>#N/A</v>
      </c>
      <c r="C305" s="36" t="e">
        <f>VLOOKUP(CONCATENATE($A305,C$1),'Session 8.2.4 PID and Services'!$B$2:$C$1284,2,FALSE)</f>
        <v>#N/A</v>
      </c>
      <c r="D305" s="36" t="e">
        <f>VLOOKUP(CONCATENATE($A305,D$1),'Session 8.2.4 PID and Services'!$B$2:$C$1284,2,FALSE)</f>
        <v>#N/A</v>
      </c>
      <c r="E305" s="36" t="str">
        <f>VLOOKUP(CONCATENATE($A305,E$1),'Session 8.2.4 PID and Services'!$B$2:$C$1284,2,FALSE)</f>
        <v>Vitamin D3</v>
      </c>
      <c r="F305" s="36" t="str">
        <f>VLOOKUP(CONCATENATE($A305,F$1),'Session 8.2.4 PID and Services'!$B$2:$C$1284,2,FALSE)</f>
        <v>Vitamin C</v>
      </c>
      <c r="G305" s="36" t="e">
        <f>VLOOKUP(CONCATENATE($A305,G$1),'Session 8.2.4 PID and Services'!$B$2:$C$1284,2,FALSE)</f>
        <v>#N/A</v>
      </c>
      <c r="H305" s="36" t="str">
        <f>VLOOKUP(CONCATENATE($A305,H$1),'Session 8.2.4 PID and Services'!$B$2:$C$1284,2,FALSE)</f>
        <v>Vitamin B</v>
      </c>
      <c r="I305" s="36" t="e">
        <f>VLOOKUP(CONCATENATE($A305,I$1),'Session 8.2.4 PID and Services'!$B$2:$C$1284,2,FALSE)</f>
        <v>#N/A</v>
      </c>
      <c r="J305" s="36" t="e">
        <f>VLOOKUP(CONCATENATE($A305,J$1),'Session 8.2.4 PID and Services'!$B$2:$C$1284,2,FALSE)</f>
        <v>#N/A</v>
      </c>
      <c r="K305" s="36" t="str">
        <f>VLOOKUP(CONCATENATE($A305,K$1),'Session 8.2.4 PID and Services'!$B$2:$C$1284,2,FALSE)</f>
        <v>MethylPrednisolone Sodium Succinate</v>
      </c>
      <c r="L305" s="36" t="e">
        <f>VLOOKUP(CONCATENATE($A305,L$1),'Session 8.2.4 PID and Services'!$B$2:$C$1284,2,FALSE)</f>
        <v>#N/A</v>
      </c>
      <c r="M305" s="36" t="e">
        <f>VLOOKUP(CONCATENATE($A305,M$1),'Session 8.2.4 PID and Services'!$B$2:$C$1284,2,FALSE)</f>
        <v>#N/A</v>
      </c>
      <c r="N305" s="36" t="e">
        <f>VLOOKUP(CONCATENATE($A305,N$1),'Session 8.2.4 PID and Services'!$B$2:$C$1284,2,FALSE)</f>
        <v>#N/A</v>
      </c>
      <c r="O305" s="36" t="e">
        <f>VLOOKUP(CONCATENATE($A305,O$1),'Session 8.2.4 PID and Services'!$B$2:$C$1284,2,FALSE)</f>
        <v>#N/A</v>
      </c>
      <c r="P305" s="36" t="e">
        <f>VLOOKUP(CONCATENATE($A305,P$1),'Session 8.2.4 PID and Services'!$B$2:$C$1284,2,FALSE)</f>
        <v>#N/A</v>
      </c>
      <c r="Q305" s="36" t="e">
        <f>VLOOKUP(CONCATENATE($A305,Q$1),'Session 8.2.4 PID and Services'!$B$2:$C$1284,2,FALSE)</f>
        <v>#N/A</v>
      </c>
      <c r="R305" s="36" t="e">
        <f>VLOOKUP(CONCATENATE($A305,R$1),'Session 8.2.4 PID and Services'!$B$2:$C$1284,2,FALSE)</f>
        <v>#N/A</v>
      </c>
      <c r="S305" s="36" t="e">
        <f>VLOOKUP(CONCATENATE($A305,S$1),'Session 8.2.4 PID and Services'!$B$2:$C$1284,2,FALSE)</f>
        <v>#N/A</v>
      </c>
      <c r="T305" s="36" t="e">
        <f>VLOOKUP(CONCATENATE($A305,T$1),'Session 8.2.4 PID and Services'!$B$2:$C$1284,2,FALSE)</f>
        <v>#N/A</v>
      </c>
      <c r="U305" s="36" t="e">
        <f>VLOOKUP(CONCATENATE($A305,U$1),'Session 8.2.4 PID and Services'!$B$2:$C$1284,2,FALSE)</f>
        <v>#N/A</v>
      </c>
    </row>
    <row r="306" spans="1:21" x14ac:dyDescent="0.25">
      <c r="A306" s="36">
        <v>1803662</v>
      </c>
      <c r="B306" s="36" t="e">
        <f>VLOOKUP(CONCATENATE($A306,B$1),'Session 8.2.4 PID and Services'!$B$2:$C$1284,2,FALSE)</f>
        <v>#N/A</v>
      </c>
      <c r="C306" s="36" t="e">
        <f>VLOOKUP(CONCATENATE($A306,C$1),'Session 8.2.4 PID and Services'!$B$2:$C$1284,2,FALSE)</f>
        <v>#N/A</v>
      </c>
      <c r="D306" s="36" t="e">
        <f>VLOOKUP(CONCATENATE($A306,D$1),'Session 8.2.4 PID and Services'!$B$2:$C$1284,2,FALSE)</f>
        <v>#N/A</v>
      </c>
      <c r="E306" s="36" t="str">
        <f>VLOOKUP(CONCATENATE($A306,E$1),'Session 8.2.4 PID and Services'!$B$2:$C$1284,2,FALSE)</f>
        <v>Vitamin D3</v>
      </c>
      <c r="F306" s="36" t="str">
        <f>VLOOKUP(CONCATENATE($A306,F$1),'Session 8.2.4 PID and Services'!$B$2:$C$1284,2,FALSE)</f>
        <v>Vitamin C</v>
      </c>
      <c r="G306" s="36" t="e">
        <f>VLOOKUP(CONCATENATE($A306,G$1),'Session 8.2.4 PID and Services'!$B$2:$C$1284,2,FALSE)</f>
        <v>#N/A</v>
      </c>
      <c r="H306" s="36" t="str">
        <f>VLOOKUP(CONCATENATE($A306,H$1),'Session 8.2.4 PID and Services'!$B$2:$C$1284,2,FALSE)</f>
        <v>Vitamin B</v>
      </c>
      <c r="I306" s="36" t="e">
        <f>VLOOKUP(CONCATENATE($A306,I$1),'Session 8.2.4 PID and Services'!$B$2:$C$1284,2,FALSE)</f>
        <v>#N/A</v>
      </c>
      <c r="J306" s="36" t="e">
        <f>VLOOKUP(CONCATENATE($A306,J$1),'Session 8.2.4 PID and Services'!$B$2:$C$1284,2,FALSE)</f>
        <v>#N/A</v>
      </c>
      <c r="K306" s="36" t="e">
        <f>VLOOKUP(CONCATENATE($A306,K$1),'Session 8.2.4 PID and Services'!$B$2:$C$1284,2,FALSE)</f>
        <v>#N/A</v>
      </c>
      <c r="L306" s="36" t="e">
        <f>VLOOKUP(CONCATENATE($A306,L$1),'Session 8.2.4 PID and Services'!$B$2:$C$1284,2,FALSE)</f>
        <v>#N/A</v>
      </c>
      <c r="M306" s="36" t="e">
        <f>VLOOKUP(CONCATENATE($A306,M$1),'Session 8.2.4 PID and Services'!$B$2:$C$1284,2,FALSE)</f>
        <v>#N/A</v>
      </c>
      <c r="N306" s="36" t="e">
        <f>VLOOKUP(CONCATENATE($A306,N$1),'Session 8.2.4 PID and Services'!$B$2:$C$1284,2,FALSE)</f>
        <v>#N/A</v>
      </c>
      <c r="O306" s="36" t="str">
        <f>VLOOKUP(CONCATENATE($A306,O$1),'Session 8.2.4 PID and Services'!$B$2:$C$1284,2,FALSE)</f>
        <v>Favipiravir</v>
      </c>
      <c r="P306" s="36" t="e">
        <f>VLOOKUP(CONCATENATE($A306,P$1),'Session 8.2.4 PID and Services'!$B$2:$C$1284,2,FALSE)</f>
        <v>#N/A</v>
      </c>
      <c r="Q306" s="36" t="e">
        <f>VLOOKUP(CONCATENATE($A306,Q$1),'Session 8.2.4 PID and Services'!$B$2:$C$1284,2,FALSE)</f>
        <v>#N/A</v>
      </c>
      <c r="R306" s="36" t="e">
        <f>VLOOKUP(CONCATENATE($A306,R$1),'Session 8.2.4 PID and Services'!$B$2:$C$1284,2,FALSE)</f>
        <v>#N/A</v>
      </c>
      <c r="S306" s="36" t="e">
        <f>VLOOKUP(CONCATENATE($A306,S$1),'Session 8.2.4 PID and Services'!$B$2:$C$1284,2,FALSE)</f>
        <v>#N/A</v>
      </c>
      <c r="T306" s="36" t="e">
        <f>VLOOKUP(CONCATENATE($A306,T$1),'Session 8.2.4 PID and Services'!$B$2:$C$1284,2,FALSE)</f>
        <v>#N/A</v>
      </c>
      <c r="U306" s="36" t="e">
        <f>VLOOKUP(CONCATENATE($A306,U$1),'Session 8.2.4 PID and Services'!$B$2:$C$1284,2,FALSE)</f>
        <v>#N/A</v>
      </c>
    </row>
    <row r="307" spans="1:21" x14ac:dyDescent="0.25">
      <c r="A307" s="36">
        <v>1803720</v>
      </c>
      <c r="B307" s="36" t="e">
        <f>VLOOKUP(CONCATENATE($A307,B$1),'Session 8.2.4 PID and Services'!$B$2:$C$1284,2,FALSE)</f>
        <v>#N/A</v>
      </c>
      <c r="C307" s="36" t="e">
        <f>VLOOKUP(CONCATENATE($A307,C$1),'Session 8.2.4 PID and Services'!$B$2:$C$1284,2,FALSE)</f>
        <v>#N/A</v>
      </c>
      <c r="D307" s="36" t="e">
        <f>VLOOKUP(CONCATENATE($A307,D$1),'Session 8.2.4 PID and Services'!$B$2:$C$1284,2,FALSE)</f>
        <v>#N/A</v>
      </c>
      <c r="E307" s="36" t="e">
        <f>VLOOKUP(CONCATENATE($A307,E$1),'Session 8.2.4 PID and Services'!$B$2:$C$1284,2,FALSE)</f>
        <v>#N/A</v>
      </c>
      <c r="F307" s="36" t="str">
        <f>VLOOKUP(CONCATENATE($A307,F$1),'Session 8.2.4 PID and Services'!$B$2:$C$1284,2,FALSE)</f>
        <v>Vitamin C</v>
      </c>
      <c r="G307" s="36" t="e">
        <f>VLOOKUP(CONCATENATE($A307,G$1),'Session 8.2.4 PID and Services'!$B$2:$C$1284,2,FALSE)</f>
        <v>#N/A</v>
      </c>
      <c r="H307" s="36" t="str">
        <f>VLOOKUP(CONCATENATE($A307,H$1),'Session 8.2.4 PID and Services'!$B$2:$C$1284,2,FALSE)</f>
        <v>Vitamin B</v>
      </c>
      <c r="I307" s="36" t="e">
        <f>VLOOKUP(CONCATENATE($A307,I$1),'Session 8.2.4 PID and Services'!$B$2:$C$1284,2,FALSE)</f>
        <v>#N/A</v>
      </c>
      <c r="J307" s="36" t="e">
        <f>VLOOKUP(CONCATENATE($A307,J$1),'Session 8.2.4 PID and Services'!$B$2:$C$1284,2,FALSE)</f>
        <v>#N/A</v>
      </c>
      <c r="K307" s="36" t="str">
        <f>VLOOKUP(CONCATENATE($A307,K$1),'Session 8.2.4 PID and Services'!$B$2:$C$1284,2,FALSE)</f>
        <v>MethylPrednisolone Sodium Succinate</v>
      </c>
      <c r="L307" s="36" t="e">
        <f>VLOOKUP(CONCATENATE($A307,L$1),'Session 8.2.4 PID and Services'!$B$2:$C$1284,2,FALSE)</f>
        <v>#N/A</v>
      </c>
      <c r="M307" s="36" t="e">
        <f>VLOOKUP(CONCATENATE($A307,M$1),'Session 8.2.4 PID and Services'!$B$2:$C$1284,2,FALSE)</f>
        <v>#N/A</v>
      </c>
      <c r="N307" s="36" t="e">
        <f>VLOOKUP(CONCATENATE($A307,N$1),'Session 8.2.4 PID and Services'!$B$2:$C$1284,2,FALSE)</f>
        <v>#N/A</v>
      </c>
      <c r="O307" s="36" t="e">
        <f>VLOOKUP(CONCATENATE($A307,O$1),'Session 8.2.4 PID and Services'!$B$2:$C$1284,2,FALSE)</f>
        <v>#N/A</v>
      </c>
      <c r="P307" s="36" t="e">
        <f>VLOOKUP(CONCATENATE($A307,P$1),'Session 8.2.4 PID and Services'!$B$2:$C$1284,2,FALSE)</f>
        <v>#N/A</v>
      </c>
      <c r="Q307" s="36" t="e">
        <f>VLOOKUP(CONCATENATE($A307,Q$1),'Session 8.2.4 PID and Services'!$B$2:$C$1284,2,FALSE)</f>
        <v>#N/A</v>
      </c>
      <c r="R307" s="36" t="e">
        <f>VLOOKUP(CONCATENATE($A307,R$1),'Session 8.2.4 PID and Services'!$B$2:$C$1284,2,FALSE)</f>
        <v>#N/A</v>
      </c>
      <c r="S307" s="36" t="e">
        <f>VLOOKUP(CONCATENATE($A307,S$1),'Session 8.2.4 PID and Services'!$B$2:$C$1284,2,FALSE)</f>
        <v>#N/A</v>
      </c>
      <c r="T307" s="36" t="e">
        <f>VLOOKUP(CONCATENATE($A307,T$1),'Session 8.2.4 PID and Services'!$B$2:$C$1284,2,FALSE)</f>
        <v>#N/A</v>
      </c>
      <c r="U307" s="36" t="e">
        <f>VLOOKUP(CONCATENATE($A307,U$1),'Session 8.2.4 PID and Services'!$B$2:$C$1284,2,FALSE)</f>
        <v>#N/A</v>
      </c>
    </row>
    <row r="308" spans="1:21" x14ac:dyDescent="0.25">
      <c r="A308" s="36">
        <v>1803780</v>
      </c>
      <c r="B308" s="36" t="e">
        <f>VLOOKUP(CONCATENATE($A308,B$1),'Session 8.2.4 PID and Services'!$B$2:$C$1284,2,FALSE)</f>
        <v>#N/A</v>
      </c>
      <c r="C308" s="36" t="e">
        <f>VLOOKUP(CONCATENATE($A308,C$1),'Session 8.2.4 PID and Services'!$B$2:$C$1284,2,FALSE)</f>
        <v>#N/A</v>
      </c>
      <c r="D308" s="36" t="e">
        <f>VLOOKUP(CONCATENATE($A308,D$1),'Session 8.2.4 PID and Services'!$B$2:$C$1284,2,FALSE)</f>
        <v>#N/A</v>
      </c>
      <c r="E308" s="36" t="e">
        <f>VLOOKUP(CONCATENATE($A308,E$1),'Session 8.2.4 PID and Services'!$B$2:$C$1284,2,FALSE)</f>
        <v>#N/A</v>
      </c>
      <c r="F308" s="36" t="e">
        <f>VLOOKUP(CONCATENATE($A308,F$1),'Session 8.2.4 PID and Services'!$B$2:$C$1284,2,FALSE)</f>
        <v>#N/A</v>
      </c>
      <c r="G308" s="36" t="e">
        <f>VLOOKUP(CONCATENATE($A308,G$1),'Session 8.2.4 PID and Services'!$B$2:$C$1284,2,FALSE)</f>
        <v>#N/A</v>
      </c>
      <c r="H308" s="36" t="e">
        <f>VLOOKUP(CONCATENATE($A308,H$1),'Session 8.2.4 PID and Services'!$B$2:$C$1284,2,FALSE)</f>
        <v>#N/A</v>
      </c>
      <c r="I308" s="36" t="e">
        <f>VLOOKUP(CONCATENATE($A308,I$1),'Session 8.2.4 PID and Services'!$B$2:$C$1284,2,FALSE)</f>
        <v>#N/A</v>
      </c>
      <c r="J308" s="36" t="e">
        <f>VLOOKUP(CONCATENATE($A308,J$1),'Session 8.2.4 PID and Services'!$B$2:$C$1284,2,FALSE)</f>
        <v>#N/A</v>
      </c>
      <c r="K308" s="36" t="e">
        <f>VLOOKUP(CONCATENATE($A308,K$1),'Session 8.2.4 PID and Services'!$B$2:$C$1284,2,FALSE)</f>
        <v>#N/A</v>
      </c>
      <c r="L308" s="36" t="e">
        <f>VLOOKUP(CONCATENATE($A308,L$1),'Session 8.2.4 PID and Services'!$B$2:$C$1284,2,FALSE)</f>
        <v>#N/A</v>
      </c>
      <c r="M308" s="36" t="e">
        <f>VLOOKUP(CONCATENATE($A308,M$1),'Session 8.2.4 PID and Services'!$B$2:$C$1284,2,FALSE)</f>
        <v>#N/A</v>
      </c>
      <c r="N308" s="36" t="e">
        <f>VLOOKUP(CONCATENATE($A308,N$1),'Session 8.2.4 PID and Services'!$B$2:$C$1284,2,FALSE)</f>
        <v>#N/A</v>
      </c>
      <c r="O308" s="36" t="e">
        <f>VLOOKUP(CONCATENATE($A308,O$1),'Session 8.2.4 PID and Services'!$B$2:$C$1284,2,FALSE)</f>
        <v>#N/A</v>
      </c>
      <c r="P308" s="36" t="e">
        <f>VLOOKUP(CONCATENATE($A308,P$1),'Session 8.2.4 PID and Services'!$B$2:$C$1284,2,FALSE)</f>
        <v>#N/A</v>
      </c>
      <c r="Q308" s="36" t="e">
        <f>VLOOKUP(CONCATENATE($A308,Q$1),'Session 8.2.4 PID and Services'!$B$2:$C$1284,2,FALSE)</f>
        <v>#N/A</v>
      </c>
      <c r="R308" s="36" t="e">
        <f>VLOOKUP(CONCATENATE($A308,R$1),'Session 8.2.4 PID and Services'!$B$2:$C$1284,2,FALSE)</f>
        <v>#N/A</v>
      </c>
      <c r="S308" s="36" t="e">
        <f>VLOOKUP(CONCATENATE($A308,S$1),'Session 8.2.4 PID and Services'!$B$2:$C$1284,2,FALSE)</f>
        <v>#N/A</v>
      </c>
      <c r="T308" s="36" t="e">
        <f>VLOOKUP(CONCATENATE($A308,T$1),'Session 8.2.4 PID and Services'!$B$2:$C$1284,2,FALSE)</f>
        <v>#N/A</v>
      </c>
      <c r="U308" s="36" t="e">
        <f>VLOOKUP(CONCATENATE($A308,U$1),'Session 8.2.4 PID and Services'!$B$2:$C$1284,2,FALSE)</f>
        <v>#N/A</v>
      </c>
    </row>
    <row r="309" spans="1:21" x14ac:dyDescent="0.25">
      <c r="A309" s="36">
        <v>1803839</v>
      </c>
      <c r="B309" s="36" t="e">
        <f>VLOOKUP(CONCATENATE($A309,B$1),'Session 8.2.4 PID and Services'!$B$2:$C$1284,2,FALSE)</f>
        <v>#N/A</v>
      </c>
      <c r="C309" s="36" t="e">
        <f>VLOOKUP(CONCATENATE($A309,C$1),'Session 8.2.4 PID and Services'!$B$2:$C$1284,2,FALSE)</f>
        <v>#N/A</v>
      </c>
      <c r="D309" s="36" t="e">
        <f>VLOOKUP(CONCATENATE($A309,D$1),'Session 8.2.4 PID and Services'!$B$2:$C$1284,2,FALSE)</f>
        <v>#N/A</v>
      </c>
      <c r="E309" s="36" t="e">
        <f>VLOOKUP(CONCATENATE($A309,E$1),'Session 8.2.4 PID and Services'!$B$2:$C$1284,2,FALSE)</f>
        <v>#N/A</v>
      </c>
      <c r="F309" s="36" t="str">
        <f>VLOOKUP(CONCATENATE($A309,F$1),'Session 8.2.4 PID and Services'!$B$2:$C$1284,2,FALSE)</f>
        <v>Vitamin C</v>
      </c>
      <c r="G309" s="36" t="e">
        <f>VLOOKUP(CONCATENATE($A309,G$1),'Session 8.2.4 PID and Services'!$B$2:$C$1284,2,FALSE)</f>
        <v>#N/A</v>
      </c>
      <c r="H309" s="36" t="str">
        <f>VLOOKUP(CONCATENATE($A309,H$1),'Session 8.2.4 PID and Services'!$B$2:$C$1284,2,FALSE)</f>
        <v>Vitamin B</v>
      </c>
      <c r="I309" s="36" t="e">
        <f>VLOOKUP(CONCATENATE($A309,I$1),'Session 8.2.4 PID and Services'!$B$2:$C$1284,2,FALSE)</f>
        <v>#N/A</v>
      </c>
      <c r="J309" s="36" t="e">
        <f>VLOOKUP(CONCATENATE($A309,J$1),'Session 8.2.4 PID and Services'!$B$2:$C$1284,2,FALSE)</f>
        <v>#N/A</v>
      </c>
      <c r="K309" s="36" t="str">
        <f>VLOOKUP(CONCATENATE($A309,K$1),'Session 8.2.4 PID and Services'!$B$2:$C$1284,2,FALSE)</f>
        <v>MethylPrednisolone Sodium Succinate</v>
      </c>
      <c r="L309" s="36" t="e">
        <f>VLOOKUP(CONCATENATE($A309,L$1),'Session 8.2.4 PID and Services'!$B$2:$C$1284,2,FALSE)</f>
        <v>#N/A</v>
      </c>
      <c r="M309" s="36" t="e">
        <f>VLOOKUP(CONCATENATE($A309,M$1),'Session 8.2.4 PID and Services'!$B$2:$C$1284,2,FALSE)</f>
        <v>#N/A</v>
      </c>
      <c r="N309" s="36" t="e">
        <f>VLOOKUP(CONCATENATE($A309,N$1),'Session 8.2.4 PID and Services'!$B$2:$C$1284,2,FALSE)</f>
        <v>#N/A</v>
      </c>
      <c r="O309" s="36" t="e">
        <f>VLOOKUP(CONCATENATE($A309,O$1),'Session 8.2.4 PID and Services'!$B$2:$C$1284,2,FALSE)</f>
        <v>#N/A</v>
      </c>
      <c r="P309" s="36" t="e">
        <f>VLOOKUP(CONCATENATE($A309,P$1),'Session 8.2.4 PID and Services'!$B$2:$C$1284,2,FALSE)</f>
        <v>#N/A</v>
      </c>
      <c r="Q309" s="36" t="e">
        <f>VLOOKUP(CONCATENATE($A309,Q$1),'Session 8.2.4 PID and Services'!$B$2:$C$1284,2,FALSE)</f>
        <v>#N/A</v>
      </c>
      <c r="R309" s="36" t="e">
        <f>VLOOKUP(CONCATENATE($A309,R$1),'Session 8.2.4 PID and Services'!$B$2:$C$1284,2,FALSE)</f>
        <v>#N/A</v>
      </c>
      <c r="S309" s="36" t="e">
        <f>VLOOKUP(CONCATENATE($A309,S$1),'Session 8.2.4 PID and Services'!$B$2:$C$1284,2,FALSE)</f>
        <v>#N/A</v>
      </c>
      <c r="T309" s="36" t="e">
        <f>VLOOKUP(CONCATENATE($A309,T$1),'Session 8.2.4 PID and Services'!$B$2:$C$1284,2,FALSE)</f>
        <v>#N/A</v>
      </c>
      <c r="U309" s="36" t="e">
        <f>VLOOKUP(CONCATENATE($A309,U$1),'Session 8.2.4 PID and Services'!$B$2:$C$1284,2,FALSE)</f>
        <v>#N/A</v>
      </c>
    </row>
    <row r="310" spans="1:21" x14ac:dyDescent="0.25">
      <c r="A310" s="36">
        <v>1803854</v>
      </c>
      <c r="B310" s="36" t="e">
        <f>VLOOKUP(CONCATENATE($A310,B$1),'Session 8.2.4 PID and Services'!$B$2:$C$1284,2,FALSE)</f>
        <v>#N/A</v>
      </c>
      <c r="C310" s="36" t="e">
        <f>VLOOKUP(CONCATENATE($A310,C$1),'Session 8.2.4 PID and Services'!$B$2:$C$1284,2,FALSE)</f>
        <v>#N/A</v>
      </c>
      <c r="D310" s="36" t="e">
        <f>VLOOKUP(CONCATENATE($A310,D$1),'Session 8.2.4 PID and Services'!$B$2:$C$1284,2,FALSE)</f>
        <v>#N/A</v>
      </c>
      <c r="E310" s="36" t="str">
        <f>VLOOKUP(CONCATENATE($A310,E$1),'Session 8.2.4 PID and Services'!$B$2:$C$1284,2,FALSE)</f>
        <v>Vitamin D3</v>
      </c>
      <c r="F310" s="36" t="str">
        <f>VLOOKUP(CONCATENATE($A310,F$1),'Session 8.2.4 PID and Services'!$B$2:$C$1284,2,FALSE)</f>
        <v>Vitamin C</v>
      </c>
      <c r="G310" s="36" t="e">
        <f>VLOOKUP(CONCATENATE($A310,G$1),'Session 8.2.4 PID and Services'!$B$2:$C$1284,2,FALSE)</f>
        <v>#N/A</v>
      </c>
      <c r="H310" s="36" t="str">
        <f>VLOOKUP(CONCATENATE($A310,H$1),'Session 8.2.4 PID and Services'!$B$2:$C$1284,2,FALSE)</f>
        <v>Vitamin B</v>
      </c>
      <c r="I310" s="36" t="e">
        <f>VLOOKUP(CONCATENATE($A310,I$1),'Session 8.2.4 PID and Services'!$B$2:$C$1284,2,FALSE)</f>
        <v>#N/A</v>
      </c>
      <c r="J310" s="36" t="e">
        <f>VLOOKUP(CONCATENATE($A310,J$1),'Session 8.2.4 PID and Services'!$B$2:$C$1284,2,FALSE)</f>
        <v>#N/A</v>
      </c>
      <c r="K310" s="36" t="str">
        <f>VLOOKUP(CONCATENATE($A310,K$1),'Session 8.2.4 PID and Services'!$B$2:$C$1284,2,FALSE)</f>
        <v>MethylPrednisolone Sodium Succinate</v>
      </c>
      <c r="L310" s="36" t="e">
        <f>VLOOKUP(CONCATENATE($A310,L$1),'Session 8.2.4 PID and Services'!$B$2:$C$1284,2,FALSE)</f>
        <v>#N/A</v>
      </c>
      <c r="M310" s="36" t="e">
        <f>VLOOKUP(CONCATENATE($A310,M$1),'Session 8.2.4 PID and Services'!$B$2:$C$1284,2,FALSE)</f>
        <v>#N/A</v>
      </c>
      <c r="N310" s="36" t="e">
        <f>VLOOKUP(CONCATENATE($A310,N$1),'Session 8.2.4 PID and Services'!$B$2:$C$1284,2,FALSE)</f>
        <v>#N/A</v>
      </c>
      <c r="O310" s="36" t="str">
        <f>VLOOKUP(CONCATENATE($A310,O$1),'Session 8.2.4 PID and Services'!$B$2:$C$1284,2,FALSE)</f>
        <v>Favipiravir</v>
      </c>
      <c r="P310" s="36" t="e">
        <f>VLOOKUP(CONCATENATE($A310,P$1),'Session 8.2.4 PID and Services'!$B$2:$C$1284,2,FALSE)</f>
        <v>#N/A</v>
      </c>
      <c r="Q310" s="36" t="e">
        <f>VLOOKUP(CONCATENATE($A310,Q$1),'Session 8.2.4 PID and Services'!$B$2:$C$1284,2,FALSE)</f>
        <v>#N/A</v>
      </c>
      <c r="R310" s="36" t="e">
        <f>VLOOKUP(CONCATENATE($A310,R$1),'Session 8.2.4 PID and Services'!$B$2:$C$1284,2,FALSE)</f>
        <v>#N/A</v>
      </c>
      <c r="S310" s="36" t="e">
        <f>VLOOKUP(CONCATENATE($A310,S$1),'Session 8.2.4 PID and Services'!$B$2:$C$1284,2,FALSE)</f>
        <v>#N/A</v>
      </c>
      <c r="T310" s="36" t="e">
        <f>VLOOKUP(CONCATENATE($A310,T$1),'Session 8.2.4 PID and Services'!$B$2:$C$1284,2,FALSE)</f>
        <v>#N/A</v>
      </c>
      <c r="U310" s="36" t="e">
        <f>VLOOKUP(CONCATENATE($A310,U$1),'Session 8.2.4 PID and Services'!$B$2:$C$1284,2,FALSE)</f>
        <v>#N/A</v>
      </c>
    </row>
    <row r="311" spans="1:21" x14ac:dyDescent="0.25">
      <c r="A311" s="36">
        <v>1803860</v>
      </c>
      <c r="B311" s="36" t="e">
        <f>VLOOKUP(CONCATENATE($A311,B$1),'Session 8.2.4 PID and Services'!$B$2:$C$1284,2,FALSE)</f>
        <v>#N/A</v>
      </c>
      <c r="C311" s="36" t="e">
        <f>VLOOKUP(CONCATENATE($A311,C$1),'Session 8.2.4 PID and Services'!$B$2:$C$1284,2,FALSE)</f>
        <v>#N/A</v>
      </c>
      <c r="D311" s="36" t="e">
        <f>VLOOKUP(CONCATENATE($A311,D$1),'Session 8.2.4 PID and Services'!$B$2:$C$1284,2,FALSE)</f>
        <v>#N/A</v>
      </c>
      <c r="E311" s="36" t="e">
        <f>VLOOKUP(CONCATENATE($A311,E$1),'Session 8.2.4 PID and Services'!$B$2:$C$1284,2,FALSE)</f>
        <v>#N/A</v>
      </c>
      <c r="F311" s="36" t="str">
        <f>VLOOKUP(CONCATENATE($A311,F$1),'Session 8.2.4 PID and Services'!$B$2:$C$1284,2,FALSE)</f>
        <v>Vitamin C</v>
      </c>
      <c r="G311" s="36" t="e">
        <f>VLOOKUP(CONCATENATE($A311,G$1),'Session 8.2.4 PID and Services'!$B$2:$C$1284,2,FALSE)</f>
        <v>#N/A</v>
      </c>
      <c r="H311" s="36" t="e">
        <f>VLOOKUP(CONCATENATE($A311,H$1),'Session 8.2.4 PID and Services'!$B$2:$C$1284,2,FALSE)</f>
        <v>#N/A</v>
      </c>
      <c r="I311" s="36" t="e">
        <f>VLOOKUP(CONCATENATE($A311,I$1),'Session 8.2.4 PID and Services'!$B$2:$C$1284,2,FALSE)</f>
        <v>#N/A</v>
      </c>
      <c r="J311" s="36" t="e">
        <f>VLOOKUP(CONCATENATE($A311,J$1),'Session 8.2.4 PID and Services'!$B$2:$C$1284,2,FALSE)</f>
        <v>#N/A</v>
      </c>
      <c r="K311" s="36" t="e">
        <f>VLOOKUP(CONCATENATE($A311,K$1),'Session 8.2.4 PID and Services'!$B$2:$C$1284,2,FALSE)</f>
        <v>#N/A</v>
      </c>
      <c r="L311" s="36" t="e">
        <f>VLOOKUP(CONCATENATE($A311,L$1),'Session 8.2.4 PID and Services'!$B$2:$C$1284,2,FALSE)</f>
        <v>#N/A</v>
      </c>
      <c r="M311" s="36" t="e">
        <f>VLOOKUP(CONCATENATE($A311,M$1),'Session 8.2.4 PID and Services'!$B$2:$C$1284,2,FALSE)</f>
        <v>#N/A</v>
      </c>
      <c r="N311" s="36" t="e">
        <f>VLOOKUP(CONCATENATE($A311,N$1),'Session 8.2.4 PID and Services'!$B$2:$C$1284,2,FALSE)</f>
        <v>#N/A</v>
      </c>
      <c r="O311" s="36" t="e">
        <f>VLOOKUP(CONCATENATE($A311,O$1),'Session 8.2.4 PID and Services'!$B$2:$C$1284,2,FALSE)</f>
        <v>#N/A</v>
      </c>
      <c r="P311" s="36" t="e">
        <f>VLOOKUP(CONCATENATE($A311,P$1),'Session 8.2.4 PID and Services'!$B$2:$C$1284,2,FALSE)</f>
        <v>#N/A</v>
      </c>
      <c r="Q311" s="36" t="e">
        <f>VLOOKUP(CONCATENATE($A311,Q$1),'Session 8.2.4 PID and Services'!$B$2:$C$1284,2,FALSE)</f>
        <v>#N/A</v>
      </c>
      <c r="R311" s="36" t="e">
        <f>VLOOKUP(CONCATENATE($A311,R$1),'Session 8.2.4 PID and Services'!$B$2:$C$1284,2,FALSE)</f>
        <v>#N/A</v>
      </c>
      <c r="S311" s="36" t="e">
        <f>VLOOKUP(CONCATENATE($A311,S$1),'Session 8.2.4 PID and Services'!$B$2:$C$1284,2,FALSE)</f>
        <v>#N/A</v>
      </c>
      <c r="T311" s="36" t="e">
        <f>VLOOKUP(CONCATENATE($A311,T$1),'Session 8.2.4 PID and Services'!$B$2:$C$1284,2,FALSE)</f>
        <v>#N/A</v>
      </c>
      <c r="U311" s="36" t="e">
        <f>VLOOKUP(CONCATENATE($A311,U$1),'Session 8.2.4 PID and Services'!$B$2:$C$1284,2,FALSE)</f>
        <v>#N/A</v>
      </c>
    </row>
    <row r="312" spans="1:21" x14ac:dyDescent="0.25">
      <c r="A312" s="36">
        <v>1803861</v>
      </c>
      <c r="B312" s="36" t="e">
        <f>VLOOKUP(CONCATENATE($A312,B$1),'Session 8.2.4 PID and Services'!$B$2:$C$1284,2,FALSE)</f>
        <v>#N/A</v>
      </c>
      <c r="C312" s="36" t="e">
        <f>VLOOKUP(CONCATENATE($A312,C$1),'Session 8.2.4 PID and Services'!$B$2:$C$1284,2,FALSE)</f>
        <v>#N/A</v>
      </c>
      <c r="D312" s="36" t="e">
        <f>VLOOKUP(CONCATENATE($A312,D$1),'Session 8.2.4 PID and Services'!$B$2:$C$1284,2,FALSE)</f>
        <v>#N/A</v>
      </c>
      <c r="E312" s="36" t="e">
        <f>VLOOKUP(CONCATENATE($A312,E$1),'Session 8.2.4 PID and Services'!$B$2:$C$1284,2,FALSE)</f>
        <v>#N/A</v>
      </c>
      <c r="F312" s="36" t="str">
        <f>VLOOKUP(CONCATENATE($A312,F$1),'Session 8.2.4 PID and Services'!$B$2:$C$1284,2,FALSE)</f>
        <v>Vitamin C</v>
      </c>
      <c r="G312" s="36" t="e">
        <f>VLOOKUP(CONCATENATE($A312,G$1),'Session 8.2.4 PID and Services'!$B$2:$C$1284,2,FALSE)</f>
        <v>#N/A</v>
      </c>
      <c r="H312" s="36" t="str">
        <f>VLOOKUP(CONCATENATE($A312,H$1),'Session 8.2.4 PID and Services'!$B$2:$C$1284,2,FALSE)</f>
        <v>Vitamin B</v>
      </c>
      <c r="I312" s="36" t="e">
        <f>VLOOKUP(CONCATENATE($A312,I$1),'Session 8.2.4 PID and Services'!$B$2:$C$1284,2,FALSE)</f>
        <v>#N/A</v>
      </c>
      <c r="J312" s="36" t="e">
        <f>VLOOKUP(CONCATENATE($A312,J$1),'Session 8.2.4 PID and Services'!$B$2:$C$1284,2,FALSE)</f>
        <v>#N/A</v>
      </c>
      <c r="K312" s="36" t="str">
        <f>VLOOKUP(CONCATENATE($A312,K$1),'Session 8.2.4 PID and Services'!$B$2:$C$1284,2,FALSE)</f>
        <v>MethylPrednisolone Sodium Succinate</v>
      </c>
      <c r="L312" s="36" t="e">
        <f>VLOOKUP(CONCATENATE($A312,L$1),'Session 8.2.4 PID and Services'!$B$2:$C$1284,2,FALSE)</f>
        <v>#N/A</v>
      </c>
      <c r="M312" s="36" t="e">
        <f>VLOOKUP(CONCATENATE($A312,M$1),'Session 8.2.4 PID and Services'!$B$2:$C$1284,2,FALSE)</f>
        <v>#N/A</v>
      </c>
      <c r="N312" s="36" t="e">
        <f>VLOOKUP(CONCATENATE($A312,N$1),'Session 8.2.4 PID and Services'!$B$2:$C$1284,2,FALSE)</f>
        <v>#N/A</v>
      </c>
      <c r="O312" s="36" t="str">
        <f>VLOOKUP(CONCATENATE($A312,O$1),'Session 8.2.4 PID and Services'!$B$2:$C$1284,2,FALSE)</f>
        <v>Favipiravir</v>
      </c>
      <c r="P312" s="36" t="e">
        <f>VLOOKUP(CONCATENATE($A312,P$1),'Session 8.2.4 PID and Services'!$B$2:$C$1284,2,FALSE)</f>
        <v>#N/A</v>
      </c>
      <c r="Q312" s="36" t="e">
        <f>VLOOKUP(CONCATENATE($A312,Q$1),'Session 8.2.4 PID and Services'!$B$2:$C$1284,2,FALSE)</f>
        <v>#N/A</v>
      </c>
      <c r="R312" s="36" t="e">
        <f>VLOOKUP(CONCATENATE($A312,R$1),'Session 8.2.4 PID and Services'!$B$2:$C$1284,2,FALSE)</f>
        <v>#N/A</v>
      </c>
      <c r="S312" s="36" t="e">
        <f>VLOOKUP(CONCATENATE($A312,S$1),'Session 8.2.4 PID and Services'!$B$2:$C$1284,2,FALSE)</f>
        <v>#N/A</v>
      </c>
      <c r="T312" s="36" t="e">
        <f>VLOOKUP(CONCATENATE($A312,T$1),'Session 8.2.4 PID and Services'!$B$2:$C$1284,2,FALSE)</f>
        <v>#N/A</v>
      </c>
      <c r="U312" s="36" t="e">
        <f>VLOOKUP(CONCATENATE($A312,U$1),'Session 8.2.4 PID and Services'!$B$2:$C$1284,2,FALSE)</f>
        <v>#N/A</v>
      </c>
    </row>
    <row r="313" spans="1:21" x14ac:dyDescent="0.25">
      <c r="A313" s="36">
        <v>1803865</v>
      </c>
      <c r="B313" s="36" t="e">
        <f>VLOOKUP(CONCATENATE($A313,B$1),'Session 8.2.4 PID and Services'!$B$2:$C$1284,2,FALSE)</f>
        <v>#N/A</v>
      </c>
      <c r="C313" s="36" t="e">
        <f>VLOOKUP(CONCATENATE($A313,C$1),'Session 8.2.4 PID and Services'!$B$2:$C$1284,2,FALSE)</f>
        <v>#N/A</v>
      </c>
      <c r="D313" s="36" t="e">
        <f>VLOOKUP(CONCATENATE($A313,D$1),'Session 8.2.4 PID and Services'!$B$2:$C$1284,2,FALSE)</f>
        <v>#N/A</v>
      </c>
      <c r="E313" s="36" t="e">
        <f>VLOOKUP(CONCATENATE($A313,E$1),'Session 8.2.4 PID and Services'!$B$2:$C$1284,2,FALSE)</f>
        <v>#N/A</v>
      </c>
      <c r="F313" s="36" t="e">
        <f>VLOOKUP(CONCATENATE($A313,F$1),'Session 8.2.4 PID and Services'!$B$2:$C$1284,2,FALSE)</f>
        <v>#N/A</v>
      </c>
      <c r="G313" s="36" t="e">
        <f>VLOOKUP(CONCATENATE($A313,G$1),'Session 8.2.4 PID and Services'!$B$2:$C$1284,2,FALSE)</f>
        <v>#N/A</v>
      </c>
      <c r="H313" s="36" t="str">
        <f>VLOOKUP(CONCATENATE($A313,H$1),'Session 8.2.4 PID and Services'!$B$2:$C$1284,2,FALSE)</f>
        <v>Vitamin B</v>
      </c>
      <c r="I313" s="36" t="e">
        <f>VLOOKUP(CONCATENATE($A313,I$1),'Session 8.2.4 PID and Services'!$B$2:$C$1284,2,FALSE)</f>
        <v>#N/A</v>
      </c>
      <c r="J313" s="36" t="e">
        <f>VLOOKUP(CONCATENATE($A313,J$1),'Session 8.2.4 PID and Services'!$B$2:$C$1284,2,FALSE)</f>
        <v>#N/A</v>
      </c>
      <c r="K313" s="36" t="str">
        <f>VLOOKUP(CONCATENATE($A313,K$1),'Session 8.2.4 PID and Services'!$B$2:$C$1284,2,FALSE)</f>
        <v>MethylPrednisolone Sodium Succinate</v>
      </c>
      <c r="L313" s="36" t="e">
        <f>VLOOKUP(CONCATENATE($A313,L$1),'Session 8.2.4 PID and Services'!$B$2:$C$1284,2,FALSE)</f>
        <v>#N/A</v>
      </c>
      <c r="M313" s="36" t="e">
        <f>VLOOKUP(CONCATENATE($A313,M$1),'Session 8.2.4 PID and Services'!$B$2:$C$1284,2,FALSE)</f>
        <v>#N/A</v>
      </c>
      <c r="N313" s="36" t="e">
        <f>VLOOKUP(CONCATENATE($A313,N$1),'Session 8.2.4 PID and Services'!$B$2:$C$1284,2,FALSE)</f>
        <v>#N/A</v>
      </c>
      <c r="O313" s="36" t="e">
        <f>VLOOKUP(CONCATENATE($A313,O$1),'Session 8.2.4 PID and Services'!$B$2:$C$1284,2,FALSE)</f>
        <v>#N/A</v>
      </c>
      <c r="P313" s="36" t="e">
        <f>VLOOKUP(CONCATENATE($A313,P$1),'Session 8.2.4 PID and Services'!$B$2:$C$1284,2,FALSE)</f>
        <v>#N/A</v>
      </c>
      <c r="Q313" s="36" t="e">
        <f>VLOOKUP(CONCATENATE($A313,Q$1),'Session 8.2.4 PID and Services'!$B$2:$C$1284,2,FALSE)</f>
        <v>#N/A</v>
      </c>
      <c r="R313" s="36" t="e">
        <f>VLOOKUP(CONCATENATE($A313,R$1),'Session 8.2.4 PID and Services'!$B$2:$C$1284,2,FALSE)</f>
        <v>#N/A</v>
      </c>
      <c r="S313" s="36" t="e">
        <f>VLOOKUP(CONCATENATE($A313,S$1),'Session 8.2.4 PID and Services'!$B$2:$C$1284,2,FALSE)</f>
        <v>#N/A</v>
      </c>
      <c r="T313" s="36" t="e">
        <f>VLOOKUP(CONCATENATE($A313,T$1),'Session 8.2.4 PID and Services'!$B$2:$C$1284,2,FALSE)</f>
        <v>#N/A</v>
      </c>
      <c r="U313" s="36" t="e">
        <f>VLOOKUP(CONCATENATE($A313,U$1),'Session 8.2.4 PID and Services'!$B$2:$C$1284,2,FALSE)</f>
        <v>#N/A</v>
      </c>
    </row>
    <row r="314" spans="1:21" x14ac:dyDescent="0.25">
      <c r="A314" s="36">
        <v>1803870</v>
      </c>
      <c r="B314" s="36" t="e">
        <f>VLOOKUP(CONCATENATE($A314,B$1),'Session 8.2.4 PID and Services'!$B$2:$C$1284,2,FALSE)</f>
        <v>#N/A</v>
      </c>
      <c r="C314" s="36" t="e">
        <f>VLOOKUP(CONCATENATE($A314,C$1),'Session 8.2.4 PID and Services'!$B$2:$C$1284,2,FALSE)</f>
        <v>#N/A</v>
      </c>
      <c r="D314" s="36" t="e">
        <f>VLOOKUP(CONCATENATE($A314,D$1),'Session 8.2.4 PID and Services'!$B$2:$C$1284,2,FALSE)</f>
        <v>#N/A</v>
      </c>
      <c r="E314" s="36" t="str">
        <f>VLOOKUP(CONCATENATE($A314,E$1),'Session 8.2.4 PID and Services'!$B$2:$C$1284,2,FALSE)</f>
        <v>Vitamin D3</v>
      </c>
      <c r="F314" s="36" t="e">
        <f>VLOOKUP(CONCATENATE($A314,F$1),'Session 8.2.4 PID and Services'!$B$2:$C$1284,2,FALSE)</f>
        <v>#N/A</v>
      </c>
      <c r="G314" s="36" t="e">
        <f>VLOOKUP(CONCATENATE($A314,G$1),'Session 8.2.4 PID and Services'!$B$2:$C$1284,2,FALSE)</f>
        <v>#N/A</v>
      </c>
      <c r="H314" s="36" t="e">
        <f>VLOOKUP(CONCATENATE($A314,H$1),'Session 8.2.4 PID and Services'!$B$2:$C$1284,2,FALSE)</f>
        <v>#N/A</v>
      </c>
      <c r="I314" s="36" t="str">
        <f>VLOOKUP(CONCATENATE($A314,I$1),'Session 8.2.4 PID and Services'!$B$2:$C$1284,2,FALSE)</f>
        <v>High Flow Nasal Catheter</v>
      </c>
      <c r="J314" s="36" t="e">
        <f>VLOOKUP(CONCATENATE($A314,J$1),'Session 8.2.4 PID and Services'!$B$2:$C$1284,2,FALSE)</f>
        <v>#N/A</v>
      </c>
      <c r="K314" s="36" t="str">
        <f>VLOOKUP(CONCATENATE($A314,K$1),'Session 8.2.4 PID and Services'!$B$2:$C$1284,2,FALSE)</f>
        <v>MethylPrednisolone Sodium Succinate</v>
      </c>
      <c r="L314" s="36" t="e">
        <f>VLOOKUP(CONCATENATE($A314,L$1),'Session 8.2.4 PID and Services'!$B$2:$C$1284,2,FALSE)</f>
        <v>#N/A</v>
      </c>
      <c r="M314" s="36" t="e">
        <f>VLOOKUP(CONCATENATE($A314,M$1),'Session 8.2.4 PID and Services'!$B$2:$C$1284,2,FALSE)</f>
        <v>#N/A</v>
      </c>
      <c r="N314" s="36" t="e">
        <f>VLOOKUP(CONCATENATE($A314,N$1),'Session 8.2.4 PID and Services'!$B$2:$C$1284,2,FALSE)</f>
        <v>#N/A</v>
      </c>
      <c r="O314" s="36" t="e">
        <f>VLOOKUP(CONCATENATE($A314,O$1),'Session 8.2.4 PID and Services'!$B$2:$C$1284,2,FALSE)</f>
        <v>#N/A</v>
      </c>
      <c r="P314" s="36" t="e">
        <f>VLOOKUP(CONCATENATE($A314,P$1),'Session 8.2.4 PID and Services'!$B$2:$C$1284,2,FALSE)</f>
        <v>#N/A</v>
      </c>
      <c r="Q314" s="36" t="e">
        <f>VLOOKUP(CONCATENATE($A314,Q$1),'Session 8.2.4 PID and Services'!$B$2:$C$1284,2,FALSE)</f>
        <v>#N/A</v>
      </c>
      <c r="R314" s="36" t="e">
        <f>VLOOKUP(CONCATENATE($A314,R$1),'Session 8.2.4 PID and Services'!$B$2:$C$1284,2,FALSE)</f>
        <v>#N/A</v>
      </c>
      <c r="S314" s="36" t="e">
        <f>VLOOKUP(CONCATENATE($A314,S$1),'Session 8.2.4 PID and Services'!$B$2:$C$1284,2,FALSE)</f>
        <v>#N/A</v>
      </c>
      <c r="T314" s="36" t="e">
        <f>VLOOKUP(CONCATENATE($A314,T$1),'Session 8.2.4 PID and Services'!$B$2:$C$1284,2,FALSE)</f>
        <v>#N/A</v>
      </c>
      <c r="U314" s="36" t="e">
        <f>VLOOKUP(CONCATENATE($A314,U$1),'Session 8.2.4 PID and Services'!$B$2:$C$1284,2,FALSE)</f>
        <v>#N/A</v>
      </c>
    </row>
    <row r="315" spans="1:21" x14ac:dyDescent="0.25">
      <c r="A315" s="36">
        <v>1803872</v>
      </c>
      <c r="B315" s="36" t="e">
        <f>VLOOKUP(CONCATENATE($A315,B$1),'Session 8.2.4 PID and Services'!$B$2:$C$1284,2,FALSE)</f>
        <v>#N/A</v>
      </c>
      <c r="C315" s="36" t="e">
        <f>VLOOKUP(CONCATENATE($A315,C$1),'Session 8.2.4 PID and Services'!$B$2:$C$1284,2,FALSE)</f>
        <v>#N/A</v>
      </c>
      <c r="D315" s="36" t="e">
        <f>VLOOKUP(CONCATENATE($A315,D$1),'Session 8.2.4 PID and Services'!$B$2:$C$1284,2,FALSE)</f>
        <v>#N/A</v>
      </c>
      <c r="E315" s="36" t="e">
        <f>VLOOKUP(CONCATENATE($A315,E$1),'Session 8.2.4 PID and Services'!$B$2:$C$1284,2,FALSE)</f>
        <v>#N/A</v>
      </c>
      <c r="F315" s="36" t="str">
        <f>VLOOKUP(CONCATENATE($A315,F$1),'Session 8.2.4 PID and Services'!$B$2:$C$1284,2,FALSE)</f>
        <v>Vitamin C</v>
      </c>
      <c r="G315" s="36" t="e">
        <f>VLOOKUP(CONCATENATE($A315,G$1),'Session 8.2.4 PID and Services'!$B$2:$C$1284,2,FALSE)</f>
        <v>#N/A</v>
      </c>
      <c r="H315" s="36" t="str">
        <f>VLOOKUP(CONCATENATE($A315,H$1),'Session 8.2.4 PID and Services'!$B$2:$C$1284,2,FALSE)</f>
        <v>Vitamin B</v>
      </c>
      <c r="I315" s="36" t="e">
        <f>VLOOKUP(CONCATENATE($A315,I$1),'Session 8.2.4 PID and Services'!$B$2:$C$1284,2,FALSE)</f>
        <v>#N/A</v>
      </c>
      <c r="J315" s="36" t="e">
        <f>VLOOKUP(CONCATENATE($A315,J$1),'Session 8.2.4 PID and Services'!$B$2:$C$1284,2,FALSE)</f>
        <v>#N/A</v>
      </c>
      <c r="K315" s="36" t="str">
        <f>VLOOKUP(CONCATENATE($A315,K$1),'Session 8.2.4 PID and Services'!$B$2:$C$1284,2,FALSE)</f>
        <v>MethylPrednisolone Sodium Succinate</v>
      </c>
      <c r="L315" s="36" t="e">
        <f>VLOOKUP(CONCATENATE($A315,L$1),'Session 8.2.4 PID and Services'!$B$2:$C$1284,2,FALSE)</f>
        <v>#N/A</v>
      </c>
      <c r="M315" s="36" t="e">
        <f>VLOOKUP(CONCATENATE($A315,M$1),'Session 8.2.4 PID and Services'!$B$2:$C$1284,2,FALSE)</f>
        <v>#N/A</v>
      </c>
      <c r="N315" s="36" t="e">
        <f>VLOOKUP(CONCATENATE($A315,N$1),'Session 8.2.4 PID and Services'!$B$2:$C$1284,2,FALSE)</f>
        <v>#N/A</v>
      </c>
      <c r="O315" s="36" t="e">
        <f>VLOOKUP(CONCATENATE($A315,O$1),'Session 8.2.4 PID and Services'!$B$2:$C$1284,2,FALSE)</f>
        <v>#N/A</v>
      </c>
      <c r="P315" s="36" t="e">
        <f>VLOOKUP(CONCATENATE($A315,P$1),'Session 8.2.4 PID and Services'!$B$2:$C$1284,2,FALSE)</f>
        <v>#N/A</v>
      </c>
      <c r="Q315" s="36" t="e">
        <f>VLOOKUP(CONCATENATE($A315,Q$1),'Session 8.2.4 PID and Services'!$B$2:$C$1284,2,FALSE)</f>
        <v>#N/A</v>
      </c>
      <c r="R315" s="36" t="str">
        <f>VLOOKUP(CONCATENATE($A315,R$1),'Session 8.2.4 PID and Services'!$B$2:$C$1284,2,FALSE)</f>
        <v>Azithromycin</v>
      </c>
      <c r="S315" s="36" t="e">
        <f>VLOOKUP(CONCATENATE($A315,S$1),'Session 8.2.4 PID and Services'!$B$2:$C$1284,2,FALSE)</f>
        <v>#N/A</v>
      </c>
      <c r="T315" s="36" t="e">
        <f>VLOOKUP(CONCATENATE($A315,T$1),'Session 8.2.4 PID and Services'!$B$2:$C$1284,2,FALSE)</f>
        <v>#N/A</v>
      </c>
      <c r="U315" s="36" t="e">
        <f>VLOOKUP(CONCATENATE($A315,U$1),'Session 8.2.4 PID and Services'!$B$2:$C$1284,2,FALSE)</f>
        <v>#N/A</v>
      </c>
    </row>
    <row r="316" spans="1:21" x14ac:dyDescent="0.25">
      <c r="A316" s="36">
        <v>1803873</v>
      </c>
      <c r="B316" s="36" t="e">
        <f>VLOOKUP(CONCATENATE($A316,B$1),'Session 8.2.4 PID and Services'!$B$2:$C$1284,2,FALSE)</f>
        <v>#N/A</v>
      </c>
      <c r="C316" s="36" t="e">
        <f>VLOOKUP(CONCATENATE($A316,C$1),'Session 8.2.4 PID and Services'!$B$2:$C$1284,2,FALSE)</f>
        <v>#N/A</v>
      </c>
      <c r="D316" s="36" t="e">
        <f>VLOOKUP(CONCATENATE($A316,D$1),'Session 8.2.4 PID and Services'!$B$2:$C$1284,2,FALSE)</f>
        <v>#N/A</v>
      </c>
      <c r="E316" s="36" t="str">
        <f>VLOOKUP(CONCATENATE($A316,E$1),'Session 8.2.4 PID and Services'!$B$2:$C$1284,2,FALSE)</f>
        <v>Vitamin D3</v>
      </c>
      <c r="F316" s="36" t="str">
        <f>VLOOKUP(CONCATENATE($A316,F$1),'Session 8.2.4 PID and Services'!$B$2:$C$1284,2,FALSE)</f>
        <v>Vitamin C</v>
      </c>
      <c r="G316" s="36" t="e">
        <f>VLOOKUP(CONCATENATE($A316,G$1),'Session 8.2.4 PID and Services'!$B$2:$C$1284,2,FALSE)</f>
        <v>#N/A</v>
      </c>
      <c r="H316" s="36" t="str">
        <f>VLOOKUP(CONCATENATE($A316,H$1),'Session 8.2.4 PID and Services'!$B$2:$C$1284,2,FALSE)</f>
        <v>Vitamin B</v>
      </c>
      <c r="I316" s="36" t="e">
        <f>VLOOKUP(CONCATENATE($A316,I$1),'Session 8.2.4 PID and Services'!$B$2:$C$1284,2,FALSE)</f>
        <v>#N/A</v>
      </c>
      <c r="J316" s="36" t="e">
        <f>VLOOKUP(CONCATENATE($A316,J$1),'Session 8.2.4 PID and Services'!$B$2:$C$1284,2,FALSE)</f>
        <v>#N/A</v>
      </c>
      <c r="K316" s="36" t="str">
        <f>VLOOKUP(CONCATENATE($A316,K$1),'Session 8.2.4 PID and Services'!$B$2:$C$1284,2,FALSE)</f>
        <v>MethylPrednisolone Sodium Succinate</v>
      </c>
      <c r="L316" s="36" t="e">
        <f>VLOOKUP(CONCATENATE($A316,L$1),'Session 8.2.4 PID and Services'!$B$2:$C$1284,2,FALSE)</f>
        <v>#N/A</v>
      </c>
      <c r="M316" s="36" t="e">
        <f>VLOOKUP(CONCATENATE($A316,M$1),'Session 8.2.4 PID and Services'!$B$2:$C$1284,2,FALSE)</f>
        <v>#N/A</v>
      </c>
      <c r="N316" s="36" t="e">
        <f>VLOOKUP(CONCATENATE($A316,N$1),'Session 8.2.4 PID and Services'!$B$2:$C$1284,2,FALSE)</f>
        <v>#N/A</v>
      </c>
      <c r="O316" s="36" t="str">
        <f>VLOOKUP(CONCATENATE($A316,O$1),'Session 8.2.4 PID and Services'!$B$2:$C$1284,2,FALSE)</f>
        <v>Favipiravir</v>
      </c>
      <c r="P316" s="36" t="e">
        <f>VLOOKUP(CONCATENATE($A316,P$1),'Session 8.2.4 PID and Services'!$B$2:$C$1284,2,FALSE)</f>
        <v>#N/A</v>
      </c>
      <c r="Q316" s="36" t="e">
        <f>VLOOKUP(CONCATENATE($A316,Q$1),'Session 8.2.4 PID and Services'!$B$2:$C$1284,2,FALSE)</f>
        <v>#N/A</v>
      </c>
      <c r="R316" s="36" t="e">
        <f>VLOOKUP(CONCATENATE($A316,R$1),'Session 8.2.4 PID and Services'!$B$2:$C$1284,2,FALSE)</f>
        <v>#N/A</v>
      </c>
      <c r="S316" s="36" t="e">
        <f>VLOOKUP(CONCATENATE($A316,S$1),'Session 8.2.4 PID and Services'!$B$2:$C$1284,2,FALSE)</f>
        <v>#N/A</v>
      </c>
      <c r="T316" s="36" t="e">
        <f>VLOOKUP(CONCATENATE($A316,T$1),'Session 8.2.4 PID and Services'!$B$2:$C$1284,2,FALSE)</f>
        <v>#N/A</v>
      </c>
      <c r="U316" s="36" t="e">
        <f>VLOOKUP(CONCATENATE($A316,U$1),'Session 8.2.4 PID and Services'!$B$2:$C$1284,2,FALSE)</f>
        <v>#N/A</v>
      </c>
    </row>
    <row r="317" spans="1:21" x14ac:dyDescent="0.25">
      <c r="A317" s="36">
        <v>1803876</v>
      </c>
      <c r="B317" s="36" t="e">
        <f>VLOOKUP(CONCATENATE($A317,B$1),'Session 8.2.4 PID and Services'!$B$2:$C$1284,2,FALSE)</f>
        <v>#N/A</v>
      </c>
      <c r="C317" s="36" t="e">
        <f>VLOOKUP(CONCATENATE($A317,C$1),'Session 8.2.4 PID and Services'!$B$2:$C$1284,2,FALSE)</f>
        <v>#N/A</v>
      </c>
      <c r="D317" s="36" t="e">
        <f>VLOOKUP(CONCATENATE($A317,D$1),'Session 8.2.4 PID and Services'!$B$2:$C$1284,2,FALSE)</f>
        <v>#N/A</v>
      </c>
      <c r="E317" s="36" t="str">
        <f>VLOOKUP(CONCATENATE($A317,E$1),'Session 8.2.4 PID and Services'!$B$2:$C$1284,2,FALSE)</f>
        <v>Vitamin D3</v>
      </c>
      <c r="F317" s="36" t="str">
        <f>VLOOKUP(CONCATENATE($A317,F$1),'Session 8.2.4 PID and Services'!$B$2:$C$1284,2,FALSE)</f>
        <v>Vitamin C</v>
      </c>
      <c r="G317" s="36" t="e">
        <f>VLOOKUP(CONCATENATE($A317,G$1),'Session 8.2.4 PID and Services'!$B$2:$C$1284,2,FALSE)</f>
        <v>#N/A</v>
      </c>
      <c r="H317" s="36" t="str">
        <f>VLOOKUP(CONCATENATE($A317,H$1),'Session 8.2.4 PID and Services'!$B$2:$C$1284,2,FALSE)</f>
        <v>Vitamin B</v>
      </c>
      <c r="I317" s="36" t="e">
        <f>VLOOKUP(CONCATENATE($A317,I$1),'Session 8.2.4 PID and Services'!$B$2:$C$1284,2,FALSE)</f>
        <v>#N/A</v>
      </c>
      <c r="J317" s="36" t="e">
        <f>VLOOKUP(CONCATENATE($A317,J$1),'Session 8.2.4 PID and Services'!$B$2:$C$1284,2,FALSE)</f>
        <v>#N/A</v>
      </c>
      <c r="K317" s="36" t="e">
        <f>VLOOKUP(CONCATENATE($A317,K$1),'Session 8.2.4 PID and Services'!$B$2:$C$1284,2,FALSE)</f>
        <v>#N/A</v>
      </c>
      <c r="L317" s="36" t="e">
        <f>VLOOKUP(CONCATENATE($A317,L$1),'Session 8.2.4 PID and Services'!$B$2:$C$1284,2,FALSE)</f>
        <v>#N/A</v>
      </c>
      <c r="M317" s="36" t="str">
        <f>VLOOKUP(CONCATENATE($A317,M$1),'Session 8.2.4 PID and Services'!$B$2:$C$1284,2,FALSE)</f>
        <v>Dexamethasone</v>
      </c>
      <c r="N317" s="36" t="e">
        <f>VLOOKUP(CONCATENATE($A317,N$1),'Session 8.2.4 PID and Services'!$B$2:$C$1284,2,FALSE)</f>
        <v>#N/A</v>
      </c>
      <c r="O317" s="36" t="str">
        <f>VLOOKUP(CONCATENATE($A317,O$1),'Session 8.2.4 PID and Services'!$B$2:$C$1284,2,FALSE)</f>
        <v>Favipiravir</v>
      </c>
      <c r="P317" s="36" t="e">
        <f>VLOOKUP(CONCATENATE($A317,P$1),'Session 8.2.4 PID and Services'!$B$2:$C$1284,2,FALSE)</f>
        <v>#N/A</v>
      </c>
      <c r="Q317" s="36" t="e">
        <f>VLOOKUP(CONCATENATE($A317,Q$1),'Session 8.2.4 PID and Services'!$B$2:$C$1284,2,FALSE)</f>
        <v>#N/A</v>
      </c>
      <c r="R317" s="36" t="e">
        <f>VLOOKUP(CONCATENATE($A317,R$1),'Session 8.2.4 PID and Services'!$B$2:$C$1284,2,FALSE)</f>
        <v>#N/A</v>
      </c>
      <c r="S317" s="36" t="e">
        <f>VLOOKUP(CONCATENATE($A317,S$1),'Session 8.2.4 PID and Services'!$B$2:$C$1284,2,FALSE)</f>
        <v>#N/A</v>
      </c>
      <c r="T317" s="36" t="e">
        <f>VLOOKUP(CONCATENATE($A317,T$1),'Session 8.2.4 PID and Services'!$B$2:$C$1284,2,FALSE)</f>
        <v>#N/A</v>
      </c>
      <c r="U317" s="36" t="e">
        <f>VLOOKUP(CONCATENATE($A317,U$1),'Session 8.2.4 PID and Services'!$B$2:$C$1284,2,FALSE)</f>
        <v>#N/A</v>
      </c>
    </row>
    <row r="318" spans="1:21" x14ac:dyDescent="0.25">
      <c r="A318" s="36">
        <v>1804169</v>
      </c>
      <c r="B318" s="36" t="e">
        <f>VLOOKUP(CONCATENATE($A318,B$1),'Session 8.2.4 PID and Services'!$B$2:$C$1284,2,FALSE)</f>
        <v>#N/A</v>
      </c>
      <c r="C318" s="36" t="e">
        <f>VLOOKUP(CONCATENATE($A318,C$1),'Session 8.2.4 PID and Services'!$B$2:$C$1284,2,FALSE)</f>
        <v>#N/A</v>
      </c>
      <c r="D318" s="36" t="e">
        <f>VLOOKUP(CONCATENATE($A318,D$1),'Session 8.2.4 PID and Services'!$B$2:$C$1284,2,FALSE)</f>
        <v>#N/A</v>
      </c>
      <c r="E318" s="36" t="e">
        <f>VLOOKUP(CONCATENATE($A318,E$1),'Session 8.2.4 PID and Services'!$B$2:$C$1284,2,FALSE)</f>
        <v>#N/A</v>
      </c>
      <c r="F318" s="36" t="str">
        <f>VLOOKUP(CONCATENATE($A318,F$1),'Session 8.2.4 PID and Services'!$B$2:$C$1284,2,FALSE)</f>
        <v>Vitamin C</v>
      </c>
      <c r="G318" s="36" t="e">
        <f>VLOOKUP(CONCATENATE($A318,G$1),'Session 8.2.4 PID and Services'!$B$2:$C$1284,2,FALSE)</f>
        <v>#N/A</v>
      </c>
      <c r="H318" s="36" t="str">
        <f>VLOOKUP(CONCATENATE($A318,H$1),'Session 8.2.4 PID and Services'!$B$2:$C$1284,2,FALSE)</f>
        <v>Vitamin B</v>
      </c>
      <c r="I318" s="36" t="e">
        <f>VLOOKUP(CONCATENATE($A318,I$1),'Session 8.2.4 PID and Services'!$B$2:$C$1284,2,FALSE)</f>
        <v>#N/A</v>
      </c>
      <c r="J318" s="36" t="e">
        <f>VLOOKUP(CONCATENATE($A318,J$1),'Session 8.2.4 PID and Services'!$B$2:$C$1284,2,FALSE)</f>
        <v>#N/A</v>
      </c>
      <c r="K318" s="36" t="str">
        <f>VLOOKUP(CONCATENATE($A318,K$1),'Session 8.2.4 PID and Services'!$B$2:$C$1284,2,FALSE)</f>
        <v>MethylPrednisolone Sodium Succinate</v>
      </c>
      <c r="L318" s="36" t="e">
        <f>VLOOKUP(CONCATENATE($A318,L$1),'Session 8.2.4 PID and Services'!$B$2:$C$1284,2,FALSE)</f>
        <v>#N/A</v>
      </c>
      <c r="M318" s="36" t="e">
        <f>VLOOKUP(CONCATENATE($A318,M$1),'Session 8.2.4 PID and Services'!$B$2:$C$1284,2,FALSE)</f>
        <v>#N/A</v>
      </c>
      <c r="N318" s="36" t="e">
        <f>VLOOKUP(CONCATENATE($A318,N$1),'Session 8.2.4 PID and Services'!$B$2:$C$1284,2,FALSE)</f>
        <v>#N/A</v>
      </c>
      <c r="O318" s="36" t="e">
        <f>VLOOKUP(CONCATENATE($A318,O$1),'Session 8.2.4 PID and Services'!$B$2:$C$1284,2,FALSE)</f>
        <v>#N/A</v>
      </c>
      <c r="P318" s="36" t="e">
        <f>VLOOKUP(CONCATENATE($A318,P$1),'Session 8.2.4 PID and Services'!$B$2:$C$1284,2,FALSE)</f>
        <v>#N/A</v>
      </c>
      <c r="Q318" s="36" t="e">
        <f>VLOOKUP(CONCATENATE($A318,Q$1),'Session 8.2.4 PID and Services'!$B$2:$C$1284,2,FALSE)</f>
        <v>#N/A</v>
      </c>
      <c r="R318" s="36" t="e">
        <f>VLOOKUP(CONCATENATE($A318,R$1),'Session 8.2.4 PID and Services'!$B$2:$C$1284,2,FALSE)</f>
        <v>#N/A</v>
      </c>
      <c r="S318" s="36" t="e">
        <f>VLOOKUP(CONCATENATE($A318,S$1),'Session 8.2.4 PID and Services'!$B$2:$C$1284,2,FALSE)</f>
        <v>#N/A</v>
      </c>
      <c r="T318" s="36" t="e">
        <f>VLOOKUP(CONCATENATE($A318,T$1),'Session 8.2.4 PID and Services'!$B$2:$C$1284,2,FALSE)</f>
        <v>#N/A</v>
      </c>
      <c r="U318" s="36" t="e">
        <f>VLOOKUP(CONCATENATE($A318,U$1),'Session 8.2.4 PID and Services'!$B$2:$C$1284,2,FALSE)</f>
        <v>#N/A</v>
      </c>
    </row>
    <row r="319" spans="1:21" x14ac:dyDescent="0.25">
      <c r="A319" s="36">
        <v>1804372</v>
      </c>
      <c r="B319" s="36" t="e">
        <f>VLOOKUP(CONCATENATE($A319,B$1),'Session 8.2.4 PID and Services'!$B$2:$C$1284,2,FALSE)</f>
        <v>#N/A</v>
      </c>
      <c r="C319" s="36" t="e">
        <f>VLOOKUP(CONCATENATE($A319,C$1),'Session 8.2.4 PID and Services'!$B$2:$C$1284,2,FALSE)</f>
        <v>#N/A</v>
      </c>
      <c r="D319" s="36" t="e">
        <f>VLOOKUP(CONCATENATE($A319,D$1),'Session 8.2.4 PID and Services'!$B$2:$C$1284,2,FALSE)</f>
        <v>#N/A</v>
      </c>
      <c r="E319" s="36" t="str">
        <f>VLOOKUP(CONCATENATE($A319,E$1),'Session 8.2.4 PID and Services'!$B$2:$C$1284,2,FALSE)</f>
        <v>Vitamin D3</v>
      </c>
      <c r="F319" s="36" t="str">
        <f>VLOOKUP(CONCATENATE($A319,F$1),'Session 8.2.4 PID and Services'!$B$2:$C$1284,2,FALSE)</f>
        <v>Vitamin C</v>
      </c>
      <c r="G319" s="36" t="e">
        <f>VLOOKUP(CONCATENATE($A319,G$1),'Session 8.2.4 PID and Services'!$B$2:$C$1284,2,FALSE)</f>
        <v>#N/A</v>
      </c>
      <c r="H319" s="36" t="str">
        <f>VLOOKUP(CONCATENATE($A319,H$1),'Session 8.2.4 PID and Services'!$B$2:$C$1284,2,FALSE)</f>
        <v>Vitamin B</v>
      </c>
      <c r="I319" s="36" t="e">
        <f>VLOOKUP(CONCATENATE($A319,I$1),'Session 8.2.4 PID and Services'!$B$2:$C$1284,2,FALSE)</f>
        <v>#N/A</v>
      </c>
      <c r="J319" s="36" t="e">
        <f>VLOOKUP(CONCATENATE($A319,J$1),'Session 8.2.4 PID and Services'!$B$2:$C$1284,2,FALSE)</f>
        <v>#N/A</v>
      </c>
      <c r="K319" s="36" t="str">
        <f>VLOOKUP(CONCATENATE($A319,K$1),'Session 8.2.4 PID and Services'!$B$2:$C$1284,2,FALSE)</f>
        <v>MethylPrednisolone Sodium Succinate</v>
      </c>
      <c r="L319" s="36" t="e">
        <f>VLOOKUP(CONCATENATE($A319,L$1),'Session 8.2.4 PID and Services'!$B$2:$C$1284,2,FALSE)</f>
        <v>#N/A</v>
      </c>
      <c r="M319" s="36" t="e">
        <f>VLOOKUP(CONCATENATE($A319,M$1),'Session 8.2.4 PID and Services'!$B$2:$C$1284,2,FALSE)</f>
        <v>#N/A</v>
      </c>
      <c r="N319" s="36" t="e">
        <f>VLOOKUP(CONCATENATE($A319,N$1),'Session 8.2.4 PID and Services'!$B$2:$C$1284,2,FALSE)</f>
        <v>#N/A</v>
      </c>
      <c r="O319" s="36" t="e">
        <f>VLOOKUP(CONCATENATE($A319,O$1),'Session 8.2.4 PID and Services'!$B$2:$C$1284,2,FALSE)</f>
        <v>#N/A</v>
      </c>
      <c r="P319" s="36" t="e">
        <f>VLOOKUP(CONCATENATE($A319,P$1),'Session 8.2.4 PID and Services'!$B$2:$C$1284,2,FALSE)</f>
        <v>#N/A</v>
      </c>
      <c r="Q319" s="36" t="e">
        <f>VLOOKUP(CONCATENATE($A319,Q$1),'Session 8.2.4 PID and Services'!$B$2:$C$1284,2,FALSE)</f>
        <v>#N/A</v>
      </c>
      <c r="R319" s="36" t="e">
        <f>VLOOKUP(CONCATENATE($A319,R$1),'Session 8.2.4 PID and Services'!$B$2:$C$1284,2,FALSE)</f>
        <v>#N/A</v>
      </c>
      <c r="S319" s="36" t="e">
        <f>VLOOKUP(CONCATENATE($A319,S$1),'Session 8.2.4 PID and Services'!$B$2:$C$1284,2,FALSE)</f>
        <v>#N/A</v>
      </c>
      <c r="T319" s="36" t="e">
        <f>VLOOKUP(CONCATENATE($A319,T$1),'Session 8.2.4 PID and Services'!$B$2:$C$1284,2,FALSE)</f>
        <v>#N/A</v>
      </c>
      <c r="U319" s="36" t="e">
        <f>VLOOKUP(CONCATENATE($A319,U$1),'Session 8.2.4 PID and Services'!$B$2:$C$1284,2,FALSE)</f>
        <v>#N/A</v>
      </c>
    </row>
    <row r="320" spans="1:21" x14ac:dyDescent="0.25">
      <c r="A320" s="36">
        <v>1804410</v>
      </c>
      <c r="B320" s="36" t="e">
        <f>VLOOKUP(CONCATENATE($A320,B$1),'Session 8.2.4 PID and Services'!$B$2:$C$1284,2,FALSE)</f>
        <v>#N/A</v>
      </c>
      <c r="C320" s="36" t="e">
        <f>VLOOKUP(CONCATENATE($A320,C$1),'Session 8.2.4 PID and Services'!$B$2:$C$1284,2,FALSE)</f>
        <v>#N/A</v>
      </c>
      <c r="D320" s="36" t="e">
        <f>VLOOKUP(CONCATENATE($A320,D$1),'Session 8.2.4 PID and Services'!$B$2:$C$1284,2,FALSE)</f>
        <v>#N/A</v>
      </c>
      <c r="E320" s="36" t="e">
        <f>VLOOKUP(CONCATENATE($A320,E$1),'Session 8.2.4 PID and Services'!$B$2:$C$1284,2,FALSE)</f>
        <v>#N/A</v>
      </c>
      <c r="F320" s="36" t="str">
        <f>VLOOKUP(CONCATENATE($A320,F$1),'Session 8.2.4 PID and Services'!$B$2:$C$1284,2,FALSE)</f>
        <v>Vitamin C</v>
      </c>
      <c r="G320" s="36" t="e">
        <f>VLOOKUP(CONCATENATE($A320,G$1),'Session 8.2.4 PID and Services'!$B$2:$C$1284,2,FALSE)</f>
        <v>#N/A</v>
      </c>
      <c r="H320" s="36" t="str">
        <f>VLOOKUP(CONCATENATE($A320,H$1),'Session 8.2.4 PID and Services'!$B$2:$C$1284,2,FALSE)</f>
        <v>Vitamin B</v>
      </c>
      <c r="I320" s="36" t="e">
        <f>VLOOKUP(CONCATENATE($A320,I$1),'Session 8.2.4 PID and Services'!$B$2:$C$1284,2,FALSE)</f>
        <v>#N/A</v>
      </c>
      <c r="J320" s="36" t="e">
        <f>VLOOKUP(CONCATENATE($A320,J$1),'Session 8.2.4 PID and Services'!$B$2:$C$1284,2,FALSE)</f>
        <v>#N/A</v>
      </c>
      <c r="K320" s="36" t="str">
        <f>VLOOKUP(CONCATENATE($A320,K$1),'Session 8.2.4 PID and Services'!$B$2:$C$1284,2,FALSE)</f>
        <v>MethylPrednisolone Sodium Succinate</v>
      </c>
      <c r="L320" s="36" t="e">
        <f>VLOOKUP(CONCATENATE($A320,L$1),'Session 8.2.4 PID and Services'!$B$2:$C$1284,2,FALSE)</f>
        <v>#N/A</v>
      </c>
      <c r="M320" s="36" t="e">
        <f>VLOOKUP(CONCATENATE($A320,M$1),'Session 8.2.4 PID and Services'!$B$2:$C$1284,2,FALSE)</f>
        <v>#N/A</v>
      </c>
      <c r="N320" s="36" t="e">
        <f>VLOOKUP(CONCATENATE($A320,N$1),'Session 8.2.4 PID and Services'!$B$2:$C$1284,2,FALSE)</f>
        <v>#N/A</v>
      </c>
      <c r="O320" s="36" t="e">
        <f>VLOOKUP(CONCATENATE($A320,O$1),'Session 8.2.4 PID and Services'!$B$2:$C$1284,2,FALSE)</f>
        <v>#N/A</v>
      </c>
      <c r="P320" s="36" t="e">
        <f>VLOOKUP(CONCATENATE($A320,P$1),'Session 8.2.4 PID and Services'!$B$2:$C$1284,2,FALSE)</f>
        <v>#N/A</v>
      </c>
      <c r="Q320" s="36" t="e">
        <f>VLOOKUP(CONCATENATE($A320,Q$1),'Session 8.2.4 PID and Services'!$B$2:$C$1284,2,FALSE)</f>
        <v>#N/A</v>
      </c>
      <c r="R320" s="36" t="str">
        <f>VLOOKUP(CONCATENATE($A320,R$1),'Session 8.2.4 PID and Services'!$B$2:$C$1284,2,FALSE)</f>
        <v>Azithromycin</v>
      </c>
      <c r="S320" s="36" t="e">
        <f>VLOOKUP(CONCATENATE($A320,S$1),'Session 8.2.4 PID and Services'!$B$2:$C$1284,2,FALSE)</f>
        <v>#N/A</v>
      </c>
      <c r="T320" s="36" t="e">
        <f>VLOOKUP(CONCATENATE($A320,T$1),'Session 8.2.4 PID and Services'!$B$2:$C$1284,2,FALSE)</f>
        <v>#N/A</v>
      </c>
      <c r="U320" s="36" t="e">
        <f>VLOOKUP(CONCATENATE($A320,U$1),'Session 8.2.4 PID and Services'!$B$2:$C$1284,2,FALSE)</f>
        <v>#N/A</v>
      </c>
    </row>
    <row r="321" spans="1:21" x14ac:dyDescent="0.25">
      <c r="A321" s="36">
        <v>1804656</v>
      </c>
      <c r="B321" s="36" t="e">
        <f>VLOOKUP(CONCATENATE($A321,B$1),'Session 8.2.4 PID and Services'!$B$2:$C$1284,2,FALSE)</f>
        <v>#N/A</v>
      </c>
      <c r="C321" s="36" t="e">
        <f>VLOOKUP(CONCATENATE($A321,C$1),'Session 8.2.4 PID and Services'!$B$2:$C$1284,2,FALSE)</f>
        <v>#N/A</v>
      </c>
      <c r="D321" s="36" t="e">
        <f>VLOOKUP(CONCATENATE($A321,D$1),'Session 8.2.4 PID and Services'!$B$2:$C$1284,2,FALSE)</f>
        <v>#N/A</v>
      </c>
      <c r="E321" s="36" t="str">
        <f>VLOOKUP(CONCATENATE($A321,E$1),'Session 8.2.4 PID and Services'!$B$2:$C$1284,2,FALSE)</f>
        <v>Vitamin D3</v>
      </c>
      <c r="F321" s="36" t="str">
        <f>VLOOKUP(CONCATENATE($A321,F$1),'Session 8.2.4 PID and Services'!$B$2:$C$1284,2,FALSE)</f>
        <v>Vitamin C</v>
      </c>
      <c r="G321" s="36" t="e">
        <f>VLOOKUP(CONCATENATE($A321,G$1),'Session 8.2.4 PID and Services'!$B$2:$C$1284,2,FALSE)</f>
        <v>#N/A</v>
      </c>
      <c r="H321" s="36" t="str">
        <f>VLOOKUP(CONCATENATE($A321,H$1),'Session 8.2.4 PID and Services'!$B$2:$C$1284,2,FALSE)</f>
        <v>Vitamin B</v>
      </c>
      <c r="I321" s="36" t="e">
        <f>VLOOKUP(CONCATENATE($A321,I$1),'Session 8.2.4 PID and Services'!$B$2:$C$1284,2,FALSE)</f>
        <v>#N/A</v>
      </c>
      <c r="J321" s="36" t="e">
        <f>VLOOKUP(CONCATENATE($A321,J$1),'Session 8.2.4 PID and Services'!$B$2:$C$1284,2,FALSE)</f>
        <v>#N/A</v>
      </c>
      <c r="K321" s="36" t="str">
        <f>VLOOKUP(CONCATENATE($A321,K$1),'Session 8.2.4 PID and Services'!$B$2:$C$1284,2,FALSE)</f>
        <v>MethylPrednisolone Sodium Succinate</v>
      </c>
      <c r="L321" s="36" t="e">
        <f>VLOOKUP(CONCATENATE($A321,L$1),'Session 8.2.4 PID and Services'!$B$2:$C$1284,2,FALSE)</f>
        <v>#N/A</v>
      </c>
      <c r="M321" s="36" t="e">
        <f>VLOOKUP(CONCATENATE($A321,M$1),'Session 8.2.4 PID and Services'!$B$2:$C$1284,2,FALSE)</f>
        <v>#N/A</v>
      </c>
      <c r="N321" s="36" t="e">
        <f>VLOOKUP(CONCATENATE($A321,N$1),'Session 8.2.4 PID and Services'!$B$2:$C$1284,2,FALSE)</f>
        <v>#N/A</v>
      </c>
      <c r="O321" s="36" t="e">
        <f>VLOOKUP(CONCATENATE($A321,O$1),'Session 8.2.4 PID and Services'!$B$2:$C$1284,2,FALSE)</f>
        <v>#N/A</v>
      </c>
      <c r="P321" s="36" t="e">
        <f>VLOOKUP(CONCATENATE($A321,P$1),'Session 8.2.4 PID and Services'!$B$2:$C$1284,2,FALSE)</f>
        <v>#N/A</v>
      </c>
      <c r="Q321" s="36" t="e">
        <f>VLOOKUP(CONCATENATE($A321,Q$1),'Session 8.2.4 PID and Services'!$B$2:$C$1284,2,FALSE)</f>
        <v>#N/A</v>
      </c>
      <c r="R321" s="36" t="e">
        <f>VLOOKUP(CONCATENATE($A321,R$1),'Session 8.2.4 PID and Services'!$B$2:$C$1284,2,FALSE)</f>
        <v>#N/A</v>
      </c>
      <c r="S321" s="36" t="e">
        <f>VLOOKUP(CONCATENATE($A321,S$1),'Session 8.2.4 PID and Services'!$B$2:$C$1284,2,FALSE)</f>
        <v>#N/A</v>
      </c>
      <c r="T321" s="36" t="e">
        <f>VLOOKUP(CONCATENATE($A321,T$1),'Session 8.2.4 PID and Services'!$B$2:$C$1284,2,FALSE)</f>
        <v>#N/A</v>
      </c>
      <c r="U321" s="36" t="e">
        <f>VLOOKUP(CONCATENATE($A321,U$1),'Session 8.2.4 PID and Services'!$B$2:$C$1284,2,FALSE)</f>
        <v>#N/A</v>
      </c>
    </row>
    <row r="322" spans="1:21" x14ac:dyDescent="0.25">
      <c r="A322" s="36">
        <v>1804681</v>
      </c>
      <c r="B322" s="36" t="e">
        <f>VLOOKUP(CONCATENATE($A322,B$1),'Session 8.2.4 PID and Services'!$B$2:$C$1284,2,FALSE)</f>
        <v>#N/A</v>
      </c>
      <c r="C322" s="36" t="e">
        <f>VLOOKUP(CONCATENATE($A322,C$1),'Session 8.2.4 PID and Services'!$B$2:$C$1284,2,FALSE)</f>
        <v>#N/A</v>
      </c>
      <c r="D322" s="36" t="e">
        <f>VLOOKUP(CONCATENATE($A322,D$1),'Session 8.2.4 PID and Services'!$B$2:$C$1284,2,FALSE)</f>
        <v>#N/A</v>
      </c>
      <c r="E322" s="36" t="str">
        <f>VLOOKUP(CONCATENATE($A322,E$1),'Session 8.2.4 PID and Services'!$B$2:$C$1284,2,FALSE)</f>
        <v>Vitamin D3</v>
      </c>
      <c r="F322" s="36" t="str">
        <f>VLOOKUP(CONCATENATE($A322,F$1),'Session 8.2.4 PID and Services'!$B$2:$C$1284,2,FALSE)</f>
        <v>Vitamin C</v>
      </c>
      <c r="G322" s="36" t="e">
        <f>VLOOKUP(CONCATENATE($A322,G$1),'Session 8.2.4 PID and Services'!$B$2:$C$1284,2,FALSE)</f>
        <v>#N/A</v>
      </c>
      <c r="H322" s="36" t="str">
        <f>VLOOKUP(CONCATENATE($A322,H$1),'Session 8.2.4 PID and Services'!$B$2:$C$1284,2,FALSE)</f>
        <v>Vitamin B</v>
      </c>
      <c r="I322" s="36" t="e">
        <f>VLOOKUP(CONCATENATE($A322,I$1),'Session 8.2.4 PID and Services'!$B$2:$C$1284,2,FALSE)</f>
        <v>#N/A</v>
      </c>
      <c r="J322" s="36" t="e">
        <f>VLOOKUP(CONCATENATE($A322,J$1),'Session 8.2.4 PID and Services'!$B$2:$C$1284,2,FALSE)</f>
        <v>#N/A</v>
      </c>
      <c r="K322" s="36" t="str">
        <f>VLOOKUP(CONCATENATE($A322,K$1),'Session 8.2.4 PID and Services'!$B$2:$C$1284,2,FALSE)</f>
        <v>MethylPrednisolone Sodium Succinate</v>
      </c>
      <c r="L322" s="36" t="e">
        <f>VLOOKUP(CONCATENATE($A322,L$1),'Session 8.2.4 PID and Services'!$B$2:$C$1284,2,FALSE)</f>
        <v>#N/A</v>
      </c>
      <c r="M322" s="36" t="e">
        <f>VLOOKUP(CONCATENATE($A322,M$1),'Session 8.2.4 PID and Services'!$B$2:$C$1284,2,FALSE)</f>
        <v>#N/A</v>
      </c>
      <c r="N322" s="36" t="e">
        <f>VLOOKUP(CONCATENATE($A322,N$1),'Session 8.2.4 PID and Services'!$B$2:$C$1284,2,FALSE)</f>
        <v>#N/A</v>
      </c>
      <c r="O322" s="36" t="e">
        <f>VLOOKUP(CONCATENATE($A322,O$1),'Session 8.2.4 PID and Services'!$B$2:$C$1284,2,FALSE)</f>
        <v>#N/A</v>
      </c>
      <c r="P322" s="36" t="e">
        <f>VLOOKUP(CONCATENATE($A322,P$1),'Session 8.2.4 PID and Services'!$B$2:$C$1284,2,FALSE)</f>
        <v>#N/A</v>
      </c>
      <c r="Q322" s="36" t="e">
        <f>VLOOKUP(CONCATENATE($A322,Q$1),'Session 8.2.4 PID and Services'!$B$2:$C$1284,2,FALSE)</f>
        <v>#N/A</v>
      </c>
      <c r="R322" s="36" t="e">
        <f>VLOOKUP(CONCATENATE($A322,R$1),'Session 8.2.4 PID and Services'!$B$2:$C$1284,2,FALSE)</f>
        <v>#N/A</v>
      </c>
      <c r="S322" s="36" t="e">
        <f>VLOOKUP(CONCATENATE($A322,S$1),'Session 8.2.4 PID and Services'!$B$2:$C$1284,2,FALSE)</f>
        <v>#N/A</v>
      </c>
      <c r="T322" s="36" t="e">
        <f>VLOOKUP(CONCATENATE($A322,T$1),'Session 8.2.4 PID and Services'!$B$2:$C$1284,2,FALSE)</f>
        <v>#N/A</v>
      </c>
      <c r="U322" s="36" t="e">
        <f>VLOOKUP(CONCATENATE($A322,U$1),'Session 8.2.4 PID and Services'!$B$2:$C$1284,2,FALSE)</f>
        <v>#N/A</v>
      </c>
    </row>
    <row r="323" spans="1:21" x14ac:dyDescent="0.25">
      <c r="A323" s="36">
        <v>1804684</v>
      </c>
      <c r="B323" s="36" t="str">
        <f>VLOOKUP(CONCATENATE($A323,B$1),'Session 8.2.4 PID and Services'!$B$2:$C$1284,2,FALSE)</f>
        <v>Ventilator</v>
      </c>
      <c r="C323" s="36" t="e">
        <f>VLOOKUP(CONCATENATE($A323,C$1),'Session 8.2.4 PID and Services'!$B$2:$C$1284,2,FALSE)</f>
        <v>#N/A</v>
      </c>
      <c r="D323" s="36" t="str">
        <f>VLOOKUP(CONCATENATE($A323,D$1),'Session 8.2.4 PID and Services'!$B$2:$C$1284,2,FALSE)</f>
        <v>Dialysis</v>
      </c>
      <c r="E323" s="36" t="e">
        <f>VLOOKUP(CONCATENATE($A323,E$1),'Session 8.2.4 PID and Services'!$B$2:$C$1284,2,FALSE)</f>
        <v>#N/A</v>
      </c>
      <c r="F323" s="36" t="e">
        <f>VLOOKUP(CONCATENATE($A323,F$1),'Session 8.2.4 PID and Services'!$B$2:$C$1284,2,FALSE)</f>
        <v>#N/A</v>
      </c>
      <c r="G323" s="36" t="e">
        <f>VLOOKUP(CONCATENATE($A323,G$1),'Session 8.2.4 PID and Services'!$B$2:$C$1284,2,FALSE)</f>
        <v>#N/A</v>
      </c>
      <c r="H323" s="36" t="e">
        <f>VLOOKUP(CONCATENATE($A323,H$1),'Session 8.2.4 PID and Services'!$B$2:$C$1284,2,FALSE)</f>
        <v>#N/A</v>
      </c>
      <c r="I323" s="36" t="e">
        <f>VLOOKUP(CONCATENATE($A323,I$1),'Session 8.2.4 PID and Services'!$B$2:$C$1284,2,FALSE)</f>
        <v>#N/A</v>
      </c>
      <c r="J323" s="36" t="e">
        <f>VLOOKUP(CONCATENATE($A323,J$1),'Session 8.2.4 PID and Services'!$B$2:$C$1284,2,FALSE)</f>
        <v>#N/A</v>
      </c>
      <c r="K323" s="36" t="e">
        <f>VLOOKUP(CONCATENATE($A323,K$1),'Session 8.2.4 PID and Services'!$B$2:$C$1284,2,FALSE)</f>
        <v>#N/A</v>
      </c>
      <c r="L323" s="36" t="e">
        <f>VLOOKUP(CONCATENATE($A323,L$1),'Session 8.2.4 PID and Services'!$B$2:$C$1284,2,FALSE)</f>
        <v>#N/A</v>
      </c>
      <c r="M323" s="36" t="e">
        <f>VLOOKUP(CONCATENATE($A323,M$1),'Session 8.2.4 PID and Services'!$B$2:$C$1284,2,FALSE)</f>
        <v>#N/A</v>
      </c>
      <c r="N323" s="36" t="e">
        <f>VLOOKUP(CONCATENATE($A323,N$1),'Session 8.2.4 PID and Services'!$B$2:$C$1284,2,FALSE)</f>
        <v>#N/A</v>
      </c>
      <c r="O323" s="36" t="e">
        <f>VLOOKUP(CONCATENATE($A323,O$1),'Session 8.2.4 PID and Services'!$B$2:$C$1284,2,FALSE)</f>
        <v>#N/A</v>
      </c>
      <c r="P323" s="36" t="e">
        <f>VLOOKUP(CONCATENATE($A323,P$1),'Session 8.2.4 PID and Services'!$B$2:$C$1284,2,FALSE)</f>
        <v>#N/A</v>
      </c>
      <c r="Q323" s="36" t="e">
        <f>VLOOKUP(CONCATENATE($A323,Q$1),'Session 8.2.4 PID and Services'!$B$2:$C$1284,2,FALSE)</f>
        <v>#N/A</v>
      </c>
      <c r="R323" s="36" t="e">
        <f>VLOOKUP(CONCATENATE($A323,R$1),'Session 8.2.4 PID and Services'!$B$2:$C$1284,2,FALSE)</f>
        <v>#N/A</v>
      </c>
      <c r="S323" s="36" t="e">
        <f>VLOOKUP(CONCATENATE($A323,S$1),'Session 8.2.4 PID and Services'!$B$2:$C$1284,2,FALSE)</f>
        <v>#N/A</v>
      </c>
      <c r="T323" s="36" t="e">
        <f>VLOOKUP(CONCATENATE($A323,T$1),'Session 8.2.4 PID and Services'!$B$2:$C$1284,2,FALSE)</f>
        <v>#N/A</v>
      </c>
      <c r="U323" s="36" t="e">
        <f>VLOOKUP(CONCATENATE($A323,U$1),'Session 8.2.4 PID and Services'!$B$2:$C$1284,2,FALSE)</f>
        <v>#N/A</v>
      </c>
    </row>
    <row r="324" spans="1:21" x14ac:dyDescent="0.25">
      <c r="A324" s="36">
        <v>1804685</v>
      </c>
      <c r="B324" s="36" t="e">
        <f>VLOOKUP(CONCATENATE($A324,B$1),'Session 8.2.4 PID and Services'!$B$2:$C$1284,2,FALSE)</f>
        <v>#N/A</v>
      </c>
      <c r="C324" s="36" t="e">
        <f>VLOOKUP(CONCATENATE($A324,C$1),'Session 8.2.4 PID and Services'!$B$2:$C$1284,2,FALSE)</f>
        <v>#N/A</v>
      </c>
      <c r="D324" s="36" t="e">
        <f>VLOOKUP(CONCATENATE($A324,D$1),'Session 8.2.4 PID and Services'!$B$2:$C$1284,2,FALSE)</f>
        <v>#N/A</v>
      </c>
      <c r="E324" s="36" t="str">
        <f>VLOOKUP(CONCATENATE($A324,E$1),'Session 8.2.4 PID and Services'!$B$2:$C$1284,2,FALSE)</f>
        <v>Vitamin D3</v>
      </c>
      <c r="F324" s="36" t="str">
        <f>VLOOKUP(CONCATENATE($A324,F$1),'Session 8.2.4 PID and Services'!$B$2:$C$1284,2,FALSE)</f>
        <v>Vitamin C</v>
      </c>
      <c r="G324" s="36" t="e">
        <f>VLOOKUP(CONCATENATE($A324,G$1),'Session 8.2.4 PID and Services'!$B$2:$C$1284,2,FALSE)</f>
        <v>#N/A</v>
      </c>
      <c r="H324" s="36" t="str">
        <f>VLOOKUP(CONCATENATE($A324,H$1),'Session 8.2.4 PID and Services'!$B$2:$C$1284,2,FALSE)</f>
        <v>Vitamin B</v>
      </c>
      <c r="I324" s="36" t="e">
        <f>VLOOKUP(CONCATENATE($A324,I$1),'Session 8.2.4 PID and Services'!$B$2:$C$1284,2,FALSE)</f>
        <v>#N/A</v>
      </c>
      <c r="J324" s="36" t="e">
        <f>VLOOKUP(CONCATENATE($A324,J$1),'Session 8.2.4 PID and Services'!$B$2:$C$1284,2,FALSE)</f>
        <v>#N/A</v>
      </c>
      <c r="K324" s="36" t="e">
        <f>VLOOKUP(CONCATENATE($A324,K$1),'Session 8.2.4 PID and Services'!$B$2:$C$1284,2,FALSE)</f>
        <v>#N/A</v>
      </c>
      <c r="L324" s="36" t="e">
        <f>VLOOKUP(CONCATENATE($A324,L$1),'Session 8.2.4 PID and Services'!$B$2:$C$1284,2,FALSE)</f>
        <v>#N/A</v>
      </c>
      <c r="M324" s="36" t="str">
        <f>VLOOKUP(CONCATENATE($A324,M$1),'Session 8.2.4 PID and Services'!$B$2:$C$1284,2,FALSE)</f>
        <v>Dexamethasone</v>
      </c>
      <c r="N324" s="36" t="e">
        <f>VLOOKUP(CONCATENATE($A324,N$1),'Session 8.2.4 PID and Services'!$B$2:$C$1284,2,FALSE)</f>
        <v>#N/A</v>
      </c>
      <c r="O324" s="36" t="str">
        <f>VLOOKUP(CONCATENATE($A324,O$1),'Session 8.2.4 PID and Services'!$B$2:$C$1284,2,FALSE)</f>
        <v>Favipiravir</v>
      </c>
      <c r="P324" s="36" t="e">
        <f>VLOOKUP(CONCATENATE($A324,P$1),'Session 8.2.4 PID and Services'!$B$2:$C$1284,2,FALSE)</f>
        <v>#N/A</v>
      </c>
      <c r="Q324" s="36" t="e">
        <f>VLOOKUP(CONCATENATE($A324,Q$1),'Session 8.2.4 PID and Services'!$B$2:$C$1284,2,FALSE)</f>
        <v>#N/A</v>
      </c>
      <c r="R324" s="36" t="e">
        <f>VLOOKUP(CONCATENATE($A324,R$1),'Session 8.2.4 PID and Services'!$B$2:$C$1284,2,FALSE)</f>
        <v>#N/A</v>
      </c>
      <c r="S324" s="36" t="e">
        <f>VLOOKUP(CONCATENATE($A324,S$1),'Session 8.2.4 PID and Services'!$B$2:$C$1284,2,FALSE)</f>
        <v>#N/A</v>
      </c>
      <c r="T324" s="36" t="e">
        <f>VLOOKUP(CONCATENATE($A324,T$1),'Session 8.2.4 PID and Services'!$B$2:$C$1284,2,FALSE)</f>
        <v>#N/A</v>
      </c>
      <c r="U324" s="36" t="e">
        <f>VLOOKUP(CONCATENATE($A324,U$1),'Session 8.2.4 PID and Services'!$B$2:$C$1284,2,FALSE)</f>
        <v>#N/A</v>
      </c>
    </row>
    <row r="325" spans="1:21" x14ac:dyDescent="0.25">
      <c r="A325" s="36">
        <v>1804686</v>
      </c>
      <c r="B325" s="36" t="e">
        <f>VLOOKUP(CONCATENATE($A325,B$1),'Session 8.2.4 PID and Services'!$B$2:$C$1284,2,FALSE)</f>
        <v>#N/A</v>
      </c>
      <c r="C325" s="36" t="e">
        <f>VLOOKUP(CONCATENATE($A325,C$1),'Session 8.2.4 PID and Services'!$B$2:$C$1284,2,FALSE)</f>
        <v>#N/A</v>
      </c>
      <c r="D325" s="36" t="e">
        <f>VLOOKUP(CONCATENATE($A325,D$1),'Session 8.2.4 PID and Services'!$B$2:$C$1284,2,FALSE)</f>
        <v>#N/A</v>
      </c>
      <c r="E325" s="36" t="str">
        <f>VLOOKUP(CONCATENATE($A325,E$1),'Session 8.2.4 PID and Services'!$B$2:$C$1284,2,FALSE)</f>
        <v>Vitamin D3</v>
      </c>
      <c r="F325" s="36" t="str">
        <f>VLOOKUP(CONCATENATE($A325,F$1),'Session 8.2.4 PID and Services'!$B$2:$C$1284,2,FALSE)</f>
        <v>Vitamin C</v>
      </c>
      <c r="G325" s="36" t="e">
        <f>VLOOKUP(CONCATENATE($A325,G$1),'Session 8.2.4 PID and Services'!$B$2:$C$1284,2,FALSE)</f>
        <v>#N/A</v>
      </c>
      <c r="H325" s="36" t="e">
        <f>VLOOKUP(CONCATENATE($A325,H$1),'Session 8.2.4 PID and Services'!$B$2:$C$1284,2,FALSE)</f>
        <v>#N/A</v>
      </c>
      <c r="I325" s="36" t="e">
        <f>VLOOKUP(CONCATENATE($A325,I$1),'Session 8.2.4 PID and Services'!$B$2:$C$1284,2,FALSE)</f>
        <v>#N/A</v>
      </c>
      <c r="J325" s="36" t="e">
        <f>VLOOKUP(CONCATENATE($A325,J$1),'Session 8.2.4 PID and Services'!$B$2:$C$1284,2,FALSE)</f>
        <v>#N/A</v>
      </c>
      <c r="K325" s="36" t="e">
        <f>VLOOKUP(CONCATENATE($A325,K$1),'Session 8.2.4 PID and Services'!$B$2:$C$1284,2,FALSE)</f>
        <v>#N/A</v>
      </c>
      <c r="L325" s="36" t="e">
        <f>VLOOKUP(CONCATENATE($A325,L$1),'Session 8.2.4 PID and Services'!$B$2:$C$1284,2,FALSE)</f>
        <v>#N/A</v>
      </c>
      <c r="M325" s="36" t="e">
        <f>VLOOKUP(CONCATENATE($A325,M$1),'Session 8.2.4 PID and Services'!$B$2:$C$1284,2,FALSE)</f>
        <v>#N/A</v>
      </c>
      <c r="N325" s="36" t="e">
        <f>VLOOKUP(CONCATENATE($A325,N$1),'Session 8.2.4 PID and Services'!$B$2:$C$1284,2,FALSE)</f>
        <v>#N/A</v>
      </c>
      <c r="O325" s="36" t="e">
        <f>VLOOKUP(CONCATENATE($A325,O$1),'Session 8.2.4 PID and Services'!$B$2:$C$1284,2,FALSE)</f>
        <v>#N/A</v>
      </c>
      <c r="P325" s="36" t="e">
        <f>VLOOKUP(CONCATENATE($A325,P$1),'Session 8.2.4 PID and Services'!$B$2:$C$1284,2,FALSE)</f>
        <v>#N/A</v>
      </c>
      <c r="Q325" s="36" t="e">
        <f>VLOOKUP(CONCATENATE($A325,Q$1),'Session 8.2.4 PID and Services'!$B$2:$C$1284,2,FALSE)</f>
        <v>#N/A</v>
      </c>
      <c r="R325" s="36" t="e">
        <f>VLOOKUP(CONCATENATE($A325,R$1),'Session 8.2.4 PID and Services'!$B$2:$C$1284,2,FALSE)</f>
        <v>#N/A</v>
      </c>
      <c r="S325" s="36" t="e">
        <f>VLOOKUP(CONCATENATE($A325,S$1),'Session 8.2.4 PID and Services'!$B$2:$C$1284,2,FALSE)</f>
        <v>#N/A</v>
      </c>
      <c r="T325" s="36" t="e">
        <f>VLOOKUP(CONCATENATE($A325,T$1),'Session 8.2.4 PID and Services'!$B$2:$C$1284,2,FALSE)</f>
        <v>#N/A</v>
      </c>
      <c r="U325" s="36" t="e">
        <f>VLOOKUP(CONCATENATE($A325,U$1),'Session 8.2.4 PID and Services'!$B$2:$C$1284,2,FALSE)</f>
        <v>#N/A</v>
      </c>
    </row>
    <row r="326" spans="1:21" x14ac:dyDescent="0.25">
      <c r="A326" s="36">
        <v>1804690</v>
      </c>
      <c r="B326" s="36" t="e">
        <f>VLOOKUP(CONCATENATE($A326,B$1),'Session 8.2.4 PID and Services'!$B$2:$C$1284,2,FALSE)</f>
        <v>#N/A</v>
      </c>
      <c r="C326" s="36" t="e">
        <f>VLOOKUP(CONCATENATE($A326,C$1),'Session 8.2.4 PID and Services'!$B$2:$C$1284,2,FALSE)</f>
        <v>#N/A</v>
      </c>
      <c r="D326" s="36" t="e">
        <f>VLOOKUP(CONCATENATE($A326,D$1),'Session 8.2.4 PID and Services'!$B$2:$C$1284,2,FALSE)</f>
        <v>#N/A</v>
      </c>
      <c r="E326" s="36" t="e">
        <f>VLOOKUP(CONCATENATE($A326,E$1),'Session 8.2.4 PID and Services'!$B$2:$C$1284,2,FALSE)</f>
        <v>#N/A</v>
      </c>
      <c r="F326" s="36" t="str">
        <f>VLOOKUP(CONCATENATE($A326,F$1),'Session 8.2.4 PID and Services'!$B$2:$C$1284,2,FALSE)</f>
        <v>Vitamin C</v>
      </c>
      <c r="G326" s="36" t="e">
        <f>VLOOKUP(CONCATENATE($A326,G$1),'Session 8.2.4 PID and Services'!$B$2:$C$1284,2,FALSE)</f>
        <v>#N/A</v>
      </c>
      <c r="H326" s="36" t="str">
        <f>VLOOKUP(CONCATENATE($A326,H$1),'Session 8.2.4 PID and Services'!$B$2:$C$1284,2,FALSE)</f>
        <v>Vitamin B</v>
      </c>
      <c r="I326" s="36" t="e">
        <f>VLOOKUP(CONCATENATE($A326,I$1),'Session 8.2.4 PID and Services'!$B$2:$C$1284,2,FALSE)</f>
        <v>#N/A</v>
      </c>
      <c r="J326" s="36" t="e">
        <f>VLOOKUP(CONCATENATE($A326,J$1),'Session 8.2.4 PID and Services'!$B$2:$C$1284,2,FALSE)</f>
        <v>#N/A</v>
      </c>
      <c r="K326" s="36" t="e">
        <f>VLOOKUP(CONCATENATE($A326,K$1),'Session 8.2.4 PID and Services'!$B$2:$C$1284,2,FALSE)</f>
        <v>#N/A</v>
      </c>
      <c r="L326" s="36" t="e">
        <f>VLOOKUP(CONCATENATE($A326,L$1),'Session 8.2.4 PID and Services'!$B$2:$C$1284,2,FALSE)</f>
        <v>#N/A</v>
      </c>
      <c r="M326" s="36" t="e">
        <f>VLOOKUP(CONCATENATE($A326,M$1),'Session 8.2.4 PID and Services'!$B$2:$C$1284,2,FALSE)</f>
        <v>#N/A</v>
      </c>
      <c r="N326" s="36" t="str">
        <f>VLOOKUP(CONCATENATE($A326,N$1),'Session 8.2.4 PID and Services'!$B$2:$C$1284,2,FALSE)</f>
        <v>Methylprednisolone Acetate</v>
      </c>
      <c r="O326" s="36" t="e">
        <f>VLOOKUP(CONCATENATE($A326,O$1),'Session 8.2.4 PID and Services'!$B$2:$C$1284,2,FALSE)</f>
        <v>#N/A</v>
      </c>
      <c r="P326" s="36" t="e">
        <f>VLOOKUP(CONCATENATE($A326,P$1),'Session 8.2.4 PID and Services'!$B$2:$C$1284,2,FALSE)</f>
        <v>#N/A</v>
      </c>
      <c r="Q326" s="36" t="e">
        <f>VLOOKUP(CONCATENATE($A326,Q$1),'Session 8.2.4 PID and Services'!$B$2:$C$1284,2,FALSE)</f>
        <v>#N/A</v>
      </c>
      <c r="R326" s="36" t="e">
        <f>VLOOKUP(CONCATENATE($A326,R$1),'Session 8.2.4 PID and Services'!$B$2:$C$1284,2,FALSE)</f>
        <v>#N/A</v>
      </c>
      <c r="S326" s="36" t="e">
        <f>VLOOKUP(CONCATENATE($A326,S$1),'Session 8.2.4 PID and Services'!$B$2:$C$1284,2,FALSE)</f>
        <v>#N/A</v>
      </c>
      <c r="T326" s="36" t="e">
        <f>VLOOKUP(CONCATENATE($A326,T$1),'Session 8.2.4 PID and Services'!$B$2:$C$1284,2,FALSE)</f>
        <v>#N/A</v>
      </c>
      <c r="U326" s="36" t="e">
        <f>VLOOKUP(CONCATENATE($A326,U$1),'Session 8.2.4 PID and Services'!$B$2:$C$1284,2,FALSE)</f>
        <v>#N/A</v>
      </c>
    </row>
    <row r="327" spans="1:21" x14ac:dyDescent="0.25">
      <c r="A327" s="36">
        <v>1804692</v>
      </c>
      <c r="B327" s="36" t="e">
        <f>VLOOKUP(CONCATENATE($A327,B$1),'Session 8.2.4 PID and Services'!$B$2:$C$1284,2,FALSE)</f>
        <v>#N/A</v>
      </c>
      <c r="C327" s="36" t="e">
        <f>VLOOKUP(CONCATENATE($A327,C$1),'Session 8.2.4 PID and Services'!$B$2:$C$1284,2,FALSE)</f>
        <v>#N/A</v>
      </c>
      <c r="D327" s="36" t="e">
        <f>VLOOKUP(CONCATENATE($A327,D$1),'Session 8.2.4 PID and Services'!$B$2:$C$1284,2,FALSE)</f>
        <v>#N/A</v>
      </c>
      <c r="E327" s="36" t="str">
        <f>VLOOKUP(CONCATENATE($A327,E$1),'Session 8.2.4 PID and Services'!$B$2:$C$1284,2,FALSE)</f>
        <v>Vitamin D3</v>
      </c>
      <c r="F327" s="36" t="str">
        <f>VLOOKUP(CONCATENATE($A327,F$1),'Session 8.2.4 PID and Services'!$B$2:$C$1284,2,FALSE)</f>
        <v>Vitamin C</v>
      </c>
      <c r="G327" s="36" t="e">
        <f>VLOOKUP(CONCATENATE($A327,G$1),'Session 8.2.4 PID and Services'!$B$2:$C$1284,2,FALSE)</f>
        <v>#N/A</v>
      </c>
      <c r="H327" s="36" t="str">
        <f>VLOOKUP(CONCATENATE($A327,H$1),'Session 8.2.4 PID and Services'!$B$2:$C$1284,2,FALSE)</f>
        <v>Vitamin B</v>
      </c>
      <c r="I327" s="36" t="e">
        <f>VLOOKUP(CONCATENATE($A327,I$1),'Session 8.2.4 PID and Services'!$B$2:$C$1284,2,FALSE)</f>
        <v>#N/A</v>
      </c>
      <c r="J327" s="36" t="e">
        <f>VLOOKUP(CONCATENATE($A327,J$1),'Session 8.2.4 PID and Services'!$B$2:$C$1284,2,FALSE)</f>
        <v>#N/A</v>
      </c>
      <c r="K327" s="36" t="str">
        <f>VLOOKUP(CONCATENATE($A327,K$1),'Session 8.2.4 PID and Services'!$B$2:$C$1284,2,FALSE)</f>
        <v>MethylPrednisolone Sodium Succinate</v>
      </c>
      <c r="L327" s="36" t="e">
        <f>VLOOKUP(CONCATENATE($A327,L$1),'Session 8.2.4 PID and Services'!$B$2:$C$1284,2,FALSE)</f>
        <v>#N/A</v>
      </c>
      <c r="M327" s="36" t="e">
        <f>VLOOKUP(CONCATENATE($A327,M$1),'Session 8.2.4 PID and Services'!$B$2:$C$1284,2,FALSE)</f>
        <v>#N/A</v>
      </c>
      <c r="N327" s="36" t="e">
        <f>VLOOKUP(CONCATENATE($A327,N$1),'Session 8.2.4 PID and Services'!$B$2:$C$1284,2,FALSE)</f>
        <v>#N/A</v>
      </c>
      <c r="O327" s="36" t="e">
        <f>VLOOKUP(CONCATENATE($A327,O$1),'Session 8.2.4 PID and Services'!$B$2:$C$1284,2,FALSE)</f>
        <v>#N/A</v>
      </c>
      <c r="P327" s="36" t="str">
        <f>VLOOKUP(CONCATENATE($A327,P$1),'Session 8.2.4 PID and Services'!$B$2:$C$1284,2,FALSE)</f>
        <v>Plasma Therapy</v>
      </c>
      <c r="Q327" s="36" t="e">
        <f>VLOOKUP(CONCATENATE($A327,Q$1),'Session 8.2.4 PID and Services'!$B$2:$C$1284,2,FALSE)</f>
        <v>#N/A</v>
      </c>
      <c r="R327" s="36" t="e">
        <f>VLOOKUP(CONCATENATE($A327,R$1),'Session 8.2.4 PID and Services'!$B$2:$C$1284,2,FALSE)</f>
        <v>#N/A</v>
      </c>
      <c r="S327" s="36" t="e">
        <f>VLOOKUP(CONCATENATE($A327,S$1),'Session 8.2.4 PID and Services'!$B$2:$C$1284,2,FALSE)</f>
        <v>#N/A</v>
      </c>
      <c r="T327" s="36" t="e">
        <f>VLOOKUP(CONCATENATE($A327,T$1),'Session 8.2.4 PID and Services'!$B$2:$C$1284,2,FALSE)</f>
        <v>#N/A</v>
      </c>
      <c r="U327" s="36" t="e">
        <f>VLOOKUP(CONCATENATE($A327,U$1),'Session 8.2.4 PID and Services'!$B$2:$C$1284,2,FALSE)</f>
        <v>#N/A</v>
      </c>
    </row>
    <row r="328" spans="1:21" x14ac:dyDescent="0.25">
      <c r="A328" s="36">
        <v>1804815</v>
      </c>
      <c r="B328" s="36" t="e">
        <f>VLOOKUP(CONCATENATE($A328,B$1),'Session 8.2.4 PID and Services'!$B$2:$C$1284,2,FALSE)</f>
        <v>#N/A</v>
      </c>
      <c r="C328" s="36" t="e">
        <f>VLOOKUP(CONCATENATE($A328,C$1),'Session 8.2.4 PID and Services'!$B$2:$C$1284,2,FALSE)</f>
        <v>#N/A</v>
      </c>
      <c r="D328" s="36" t="e">
        <f>VLOOKUP(CONCATENATE($A328,D$1),'Session 8.2.4 PID and Services'!$B$2:$C$1284,2,FALSE)</f>
        <v>#N/A</v>
      </c>
      <c r="E328" s="36" t="str">
        <f>VLOOKUP(CONCATENATE($A328,E$1),'Session 8.2.4 PID and Services'!$B$2:$C$1284,2,FALSE)</f>
        <v>Vitamin D3</v>
      </c>
      <c r="F328" s="36" t="str">
        <f>VLOOKUP(CONCATENATE($A328,F$1),'Session 8.2.4 PID and Services'!$B$2:$C$1284,2,FALSE)</f>
        <v>Vitamin C</v>
      </c>
      <c r="G328" s="36" t="e">
        <f>VLOOKUP(CONCATENATE($A328,G$1),'Session 8.2.4 PID and Services'!$B$2:$C$1284,2,FALSE)</f>
        <v>#N/A</v>
      </c>
      <c r="H328" s="36" t="str">
        <f>VLOOKUP(CONCATENATE($A328,H$1),'Session 8.2.4 PID and Services'!$B$2:$C$1284,2,FALSE)</f>
        <v>Vitamin B</v>
      </c>
      <c r="I328" s="36" t="e">
        <f>VLOOKUP(CONCATENATE($A328,I$1),'Session 8.2.4 PID and Services'!$B$2:$C$1284,2,FALSE)</f>
        <v>#N/A</v>
      </c>
      <c r="J328" s="36" t="e">
        <f>VLOOKUP(CONCATENATE($A328,J$1),'Session 8.2.4 PID and Services'!$B$2:$C$1284,2,FALSE)</f>
        <v>#N/A</v>
      </c>
      <c r="K328" s="36" t="e">
        <f>VLOOKUP(CONCATENATE($A328,K$1),'Session 8.2.4 PID and Services'!$B$2:$C$1284,2,FALSE)</f>
        <v>#N/A</v>
      </c>
      <c r="L328" s="36" t="e">
        <f>VLOOKUP(CONCATENATE($A328,L$1),'Session 8.2.4 PID and Services'!$B$2:$C$1284,2,FALSE)</f>
        <v>#N/A</v>
      </c>
      <c r="M328" s="36" t="e">
        <f>VLOOKUP(CONCATENATE($A328,M$1),'Session 8.2.4 PID and Services'!$B$2:$C$1284,2,FALSE)</f>
        <v>#N/A</v>
      </c>
      <c r="N328" s="36" t="e">
        <f>VLOOKUP(CONCATENATE($A328,N$1),'Session 8.2.4 PID and Services'!$B$2:$C$1284,2,FALSE)</f>
        <v>#N/A</v>
      </c>
      <c r="O328" s="36" t="str">
        <f>VLOOKUP(CONCATENATE($A328,O$1),'Session 8.2.4 PID and Services'!$B$2:$C$1284,2,FALSE)</f>
        <v>Favipiravir</v>
      </c>
      <c r="P328" s="36" t="e">
        <f>VLOOKUP(CONCATENATE($A328,P$1),'Session 8.2.4 PID and Services'!$B$2:$C$1284,2,FALSE)</f>
        <v>#N/A</v>
      </c>
      <c r="Q328" s="36" t="e">
        <f>VLOOKUP(CONCATENATE($A328,Q$1),'Session 8.2.4 PID and Services'!$B$2:$C$1284,2,FALSE)</f>
        <v>#N/A</v>
      </c>
      <c r="R328" s="36" t="e">
        <f>VLOOKUP(CONCATENATE($A328,R$1),'Session 8.2.4 PID and Services'!$B$2:$C$1284,2,FALSE)</f>
        <v>#N/A</v>
      </c>
      <c r="S328" s="36" t="e">
        <f>VLOOKUP(CONCATENATE($A328,S$1),'Session 8.2.4 PID and Services'!$B$2:$C$1284,2,FALSE)</f>
        <v>#N/A</v>
      </c>
      <c r="T328" s="36" t="e">
        <f>VLOOKUP(CONCATENATE($A328,T$1),'Session 8.2.4 PID and Services'!$B$2:$C$1284,2,FALSE)</f>
        <v>#N/A</v>
      </c>
      <c r="U328" s="36" t="e">
        <f>VLOOKUP(CONCATENATE($A328,U$1),'Session 8.2.4 PID and Services'!$B$2:$C$1284,2,FALSE)</f>
        <v>#N/A</v>
      </c>
    </row>
    <row r="329" spans="1:21" x14ac:dyDescent="0.25">
      <c r="A329" s="36">
        <v>1804816</v>
      </c>
      <c r="B329" s="36" t="e">
        <f>VLOOKUP(CONCATENATE($A329,B$1),'Session 8.2.4 PID and Services'!$B$2:$C$1284,2,FALSE)</f>
        <v>#N/A</v>
      </c>
      <c r="C329" s="36" t="e">
        <f>VLOOKUP(CONCATENATE($A329,C$1),'Session 8.2.4 PID and Services'!$B$2:$C$1284,2,FALSE)</f>
        <v>#N/A</v>
      </c>
      <c r="D329" s="36" t="e">
        <f>VLOOKUP(CONCATENATE($A329,D$1),'Session 8.2.4 PID and Services'!$B$2:$C$1284,2,FALSE)</f>
        <v>#N/A</v>
      </c>
      <c r="E329" s="36" t="e">
        <f>VLOOKUP(CONCATENATE($A329,E$1),'Session 8.2.4 PID and Services'!$B$2:$C$1284,2,FALSE)</f>
        <v>#N/A</v>
      </c>
      <c r="F329" s="36" t="e">
        <f>VLOOKUP(CONCATENATE($A329,F$1),'Session 8.2.4 PID and Services'!$B$2:$C$1284,2,FALSE)</f>
        <v>#N/A</v>
      </c>
      <c r="G329" s="36" t="e">
        <f>VLOOKUP(CONCATENATE($A329,G$1),'Session 8.2.4 PID and Services'!$B$2:$C$1284,2,FALSE)</f>
        <v>#N/A</v>
      </c>
      <c r="H329" s="36" t="e">
        <f>VLOOKUP(CONCATENATE($A329,H$1),'Session 8.2.4 PID and Services'!$B$2:$C$1284,2,FALSE)</f>
        <v>#N/A</v>
      </c>
      <c r="I329" s="36" t="e">
        <f>VLOOKUP(CONCATENATE($A329,I$1),'Session 8.2.4 PID and Services'!$B$2:$C$1284,2,FALSE)</f>
        <v>#N/A</v>
      </c>
      <c r="J329" s="36" t="e">
        <f>VLOOKUP(CONCATENATE($A329,J$1),'Session 8.2.4 PID and Services'!$B$2:$C$1284,2,FALSE)</f>
        <v>#N/A</v>
      </c>
      <c r="K329" s="36" t="e">
        <f>VLOOKUP(CONCATENATE($A329,K$1),'Session 8.2.4 PID and Services'!$B$2:$C$1284,2,FALSE)</f>
        <v>#N/A</v>
      </c>
      <c r="L329" s="36" t="e">
        <f>VLOOKUP(CONCATENATE($A329,L$1),'Session 8.2.4 PID and Services'!$B$2:$C$1284,2,FALSE)</f>
        <v>#N/A</v>
      </c>
      <c r="M329" s="36" t="e">
        <f>VLOOKUP(CONCATENATE($A329,M$1),'Session 8.2.4 PID and Services'!$B$2:$C$1284,2,FALSE)</f>
        <v>#N/A</v>
      </c>
      <c r="N329" s="36" t="e">
        <f>VLOOKUP(CONCATENATE($A329,N$1),'Session 8.2.4 PID and Services'!$B$2:$C$1284,2,FALSE)</f>
        <v>#N/A</v>
      </c>
      <c r="O329" s="36" t="e">
        <f>VLOOKUP(CONCATENATE($A329,O$1),'Session 8.2.4 PID and Services'!$B$2:$C$1284,2,FALSE)</f>
        <v>#N/A</v>
      </c>
      <c r="P329" s="36" t="e">
        <f>VLOOKUP(CONCATENATE($A329,P$1),'Session 8.2.4 PID and Services'!$B$2:$C$1284,2,FALSE)</f>
        <v>#N/A</v>
      </c>
      <c r="Q329" s="36" t="e">
        <f>VLOOKUP(CONCATENATE($A329,Q$1),'Session 8.2.4 PID and Services'!$B$2:$C$1284,2,FALSE)</f>
        <v>#N/A</v>
      </c>
      <c r="R329" s="36" t="e">
        <f>VLOOKUP(CONCATENATE($A329,R$1),'Session 8.2.4 PID and Services'!$B$2:$C$1284,2,FALSE)</f>
        <v>#N/A</v>
      </c>
      <c r="S329" s="36" t="e">
        <f>VLOOKUP(CONCATENATE($A329,S$1),'Session 8.2.4 PID and Services'!$B$2:$C$1284,2,FALSE)</f>
        <v>#N/A</v>
      </c>
      <c r="T329" s="36" t="e">
        <f>VLOOKUP(CONCATENATE($A329,T$1),'Session 8.2.4 PID and Services'!$B$2:$C$1284,2,FALSE)</f>
        <v>#N/A</v>
      </c>
      <c r="U329" s="36" t="e">
        <f>VLOOKUP(CONCATENATE($A329,U$1),'Session 8.2.4 PID and Services'!$B$2:$C$1284,2,FALSE)</f>
        <v>#N/A</v>
      </c>
    </row>
    <row r="330" spans="1:21" x14ac:dyDescent="0.25">
      <c r="A330" s="36">
        <v>1804904</v>
      </c>
      <c r="B330" s="36" t="e">
        <f>VLOOKUP(CONCATENATE($A330,B$1),'Session 8.2.4 PID and Services'!$B$2:$C$1284,2,FALSE)</f>
        <v>#N/A</v>
      </c>
      <c r="C330" s="36" t="e">
        <f>VLOOKUP(CONCATENATE($A330,C$1),'Session 8.2.4 PID and Services'!$B$2:$C$1284,2,FALSE)</f>
        <v>#N/A</v>
      </c>
      <c r="D330" s="36" t="e">
        <f>VLOOKUP(CONCATENATE($A330,D$1),'Session 8.2.4 PID and Services'!$B$2:$C$1284,2,FALSE)</f>
        <v>#N/A</v>
      </c>
      <c r="E330" s="36" t="str">
        <f>VLOOKUP(CONCATENATE($A330,E$1),'Session 8.2.4 PID and Services'!$B$2:$C$1284,2,FALSE)</f>
        <v>Vitamin D3</v>
      </c>
      <c r="F330" s="36" t="str">
        <f>VLOOKUP(CONCATENATE($A330,F$1),'Session 8.2.4 PID and Services'!$B$2:$C$1284,2,FALSE)</f>
        <v>Vitamin C</v>
      </c>
      <c r="G330" s="36" t="e">
        <f>VLOOKUP(CONCATENATE($A330,G$1),'Session 8.2.4 PID and Services'!$B$2:$C$1284,2,FALSE)</f>
        <v>#N/A</v>
      </c>
      <c r="H330" s="36" t="str">
        <f>VLOOKUP(CONCATENATE($A330,H$1),'Session 8.2.4 PID and Services'!$B$2:$C$1284,2,FALSE)</f>
        <v>Vitamin B</v>
      </c>
      <c r="I330" s="36" t="e">
        <f>VLOOKUP(CONCATENATE($A330,I$1),'Session 8.2.4 PID and Services'!$B$2:$C$1284,2,FALSE)</f>
        <v>#N/A</v>
      </c>
      <c r="J330" s="36" t="e">
        <f>VLOOKUP(CONCATENATE($A330,J$1),'Session 8.2.4 PID and Services'!$B$2:$C$1284,2,FALSE)</f>
        <v>#N/A</v>
      </c>
      <c r="K330" s="36" t="str">
        <f>VLOOKUP(CONCATENATE($A330,K$1),'Session 8.2.4 PID and Services'!$B$2:$C$1284,2,FALSE)</f>
        <v>MethylPrednisolone Sodium Succinate</v>
      </c>
      <c r="L330" s="36" t="e">
        <f>VLOOKUP(CONCATENATE($A330,L$1),'Session 8.2.4 PID and Services'!$B$2:$C$1284,2,FALSE)</f>
        <v>#N/A</v>
      </c>
      <c r="M330" s="36" t="e">
        <f>VLOOKUP(CONCATENATE($A330,M$1),'Session 8.2.4 PID and Services'!$B$2:$C$1284,2,FALSE)</f>
        <v>#N/A</v>
      </c>
      <c r="N330" s="36" t="e">
        <f>VLOOKUP(CONCATENATE($A330,N$1),'Session 8.2.4 PID and Services'!$B$2:$C$1284,2,FALSE)</f>
        <v>#N/A</v>
      </c>
      <c r="O330" s="36" t="e">
        <f>VLOOKUP(CONCATENATE($A330,O$1),'Session 8.2.4 PID and Services'!$B$2:$C$1284,2,FALSE)</f>
        <v>#N/A</v>
      </c>
      <c r="P330" s="36" t="e">
        <f>VLOOKUP(CONCATENATE($A330,P$1),'Session 8.2.4 PID and Services'!$B$2:$C$1284,2,FALSE)</f>
        <v>#N/A</v>
      </c>
      <c r="Q330" s="36" t="e">
        <f>VLOOKUP(CONCATENATE($A330,Q$1),'Session 8.2.4 PID and Services'!$B$2:$C$1284,2,FALSE)</f>
        <v>#N/A</v>
      </c>
      <c r="R330" s="36" t="e">
        <f>VLOOKUP(CONCATENATE($A330,R$1),'Session 8.2.4 PID and Services'!$B$2:$C$1284,2,FALSE)</f>
        <v>#N/A</v>
      </c>
      <c r="S330" s="36" t="e">
        <f>VLOOKUP(CONCATENATE($A330,S$1),'Session 8.2.4 PID and Services'!$B$2:$C$1284,2,FALSE)</f>
        <v>#N/A</v>
      </c>
      <c r="T330" s="36" t="e">
        <f>VLOOKUP(CONCATENATE($A330,T$1),'Session 8.2.4 PID and Services'!$B$2:$C$1284,2,FALSE)</f>
        <v>#N/A</v>
      </c>
      <c r="U330" s="36" t="e">
        <f>VLOOKUP(CONCATENATE($A330,U$1),'Session 8.2.4 PID and Services'!$B$2:$C$1284,2,FALSE)</f>
        <v>#N/A</v>
      </c>
    </row>
    <row r="331" spans="1:21" x14ac:dyDescent="0.25">
      <c r="A331" s="36">
        <v>1804941</v>
      </c>
      <c r="B331" s="36" t="e">
        <f>VLOOKUP(CONCATENATE($A331,B$1),'Session 8.2.4 PID and Services'!$B$2:$C$1284,2,FALSE)</f>
        <v>#N/A</v>
      </c>
      <c r="C331" s="36" t="e">
        <f>VLOOKUP(CONCATENATE($A331,C$1),'Session 8.2.4 PID and Services'!$B$2:$C$1284,2,FALSE)</f>
        <v>#N/A</v>
      </c>
      <c r="D331" s="36" t="e">
        <f>VLOOKUP(CONCATENATE($A331,D$1),'Session 8.2.4 PID and Services'!$B$2:$C$1284,2,FALSE)</f>
        <v>#N/A</v>
      </c>
      <c r="E331" s="36" t="str">
        <f>VLOOKUP(CONCATENATE($A331,E$1),'Session 8.2.4 PID and Services'!$B$2:$C$1284,2,FALSE)</f>
        <v>Vitamin D3</v>
      </c>
      <c r="F331" s="36" t="str">
        <f>VLOOKUP(CONCATENATE($A331,F$1),'Session 8.2.4 PID and Services'!$B$2:$C$1284,2,FALSE)</f>
        <v>Vitamin C</v>
      </c>
      <c r="G331" s="36" t="e">
        <f>VLOOKUP(CONCATENATE($A331,G$1),'Session 8.2.4 PID and Services'!$B$2:$C$1284,2,FALSE)</f>
        <v>#N/A</v>
      </c>
      <c r="H331" s="36" t="e">
        <f>VLOOKUP(CONCATENATE($A331,H$1),'Session 8.2.4 PID and Services'!$B$2:$C$1284,2,FALSE)</f>
        <v>#N/A</v>
      </c>
      <c r="I331" s="36" t="e">
        <f>VLOOKUP(CONCATENATE($A331,I$1),'Session 8.2.4 PID and Services'!$B$2:$C$1284,2,FALSE)</f>
        <v>#N/A</v>
      </c>
      <c r="J331" s="36" t="e">
        <f>VLOOKUP(CONCATENATE($A331,J$1),'Session 8.2.4 PID and Services'!$B$2:$C$1284,2,FALSE)</f>
        <v>#N/A</v>
      </c>
      <c r="K331" s="36" t="str">
        <f>VLOOKUP(CONCATENATE($A331,K$1),'Session 8.2.4 PID and Services'!$B$2:$C$1284,2,FALSE)</f>
        <v>MethylPrednisolone Sodium Succinate</v>
      </c>
      <c r="L331" s="36" t="e">
        <f>VLOOKUP(CONCATENATE($A331,L$1),'Session 8.2.4 PID and Services'!$B$2:$C$1284,2,FALSE)</f>
        <v>#N/A</v>
      </c>
      <c r="M331" s="36" t="e">
        <f>VLOOKUP(CONCATENATE($A331,M$1),'Session 8.2.4 PID and Services'!$B$2:$C$1284,2,FALSE)</f>
        <v>#N/A</v>
      </c>
      <c r="N331" s="36" t="e">
        <f>VLOOKUP(CONCATENATE($A331,N$1),'Session 8.2.4 PID and Services'!$B$2:$C$1284,2,FALSE)</f>
        <v>#N/A</v>
      </c>
      <c r="O331" s="36" t="e">
        <f>VLOOKUP(CONCATENATE($A331,O$1),'Session 8.2.4 PID and Services'!$B$2:$C$1284,2,FALSE)</f>
        <v>#N/A</v>
      </c>
      <c r="P331" s="36" t="e">
        <f>VLOOKUP(CONCATENATE($A331,P$1),'Session 8.2.4 PID and Services'!$B$2:$C$1284,2,FALSE)</f>
        <v>#N/A</v>
      </c>
      <c r="Q331" s="36" t="e">
        <f>VLOOKUP(CONCATENATE($A331,Q$1),'Session 8.2.4 PID and Services'!$B$2:$C$1284,2,FALSE)</f>
        <v>#N/A</v>
      </c>
      <c r="R331" s="36" t="e">
        <f>VLOOKUP(CONCATENATE($A331,R$1),'Session 8.2.4 PID and Services'!$B$2:$C$1284,2,FALSE)</f>
        <v>#N/A</v>
      </c>
      <c r="S331" s="36" t="e">
        <f>VLOOKUP(CONCATENATE($A331,S$1),'Session 8.2.4 PID and Services'!$B$2:$C$1284,2,FALSE)</f>
        <v>#N/A</v>
      </c>
      <c r="T331" s="36" t="e">
        <f>VLOOKUP(CONCATENATE($A331,T$1),'Session 8.2.4 PID and Services'!$B$2:$C$1284,2,FALSE)</f>
        <v>#N/A</v>
      </c>
      <c r="U331" s="36" t="e">
        <f>VLOOKUP(CONCATENATE($A331,U$1),'Session 8.2.4 PID and Services'!$B$2:$C$1284,2,FALSE)</f>
        <v>#N/A</v>
      </c>
    </row>
    <row r="332" spans="1:21" x14ac:dyDescent="0.25">
      <c r="A332" s="36">
        <v>1804946</v>
      </c>
      <c r="B332" s="36" t="e">
        <f>VLOOKUP(CONCATENATE($A332,B$1),'Session 8.2.4 PID and Services'!$B$2:$C$1284,2,FALSE)</f>
        <v>#N/A</v>
      </c>
      <c r="C332" s="36" t="e">
        <f>VLOOKUP(CONCATENATE($A332,C$1),'Session 8.2.4 PID and Services'!$B$2:$C$1284,2,FALSE)</f>
        <v>#N/A</v>
      </c>
      <c r="D332" s="36" t="e">
        <f>VLOOKUP(CONCATENATE($A332,D$1),'Session 8.2.4 PID and Services'!$B$2:$C$1284,2,FALSE)</f>
        <v>#N/A</v>
      </c>
      <c r="E332" s="36" t="str">
        <f>VLOOKUP(CONCATENATE($A332,E$1),'Session 8.2.4 PID and Services'!$B$2:$C$1284,2,FALSE)</f>
        <v>Vitamin D3</v>
      </c>
      <c r="F332" s="36" t="str">
        <f>VLOOKUP(CONCATENATE($A332,F$1),'Session 8.2.4 PID and Services'!$B$2:$C$1284,2,FALSE)</f>
        <v>Vitamin C</v>
      </c>
      <c r="G332" s="36" t="e">
        <f>VLOOKUP(CONCATENATE($A332,G$1),'Session 8.2.4 PID and Services'!$B$2:$C$1284,2,FALSE)</f>
        <v>#N/A</v>
      </c>
      <c r="H332" s="36" t="str">
        <f>VLOOKUP(CONCATENATE($A332,H$1),'Session 8.2.4 PID and Services'!$B$2:$C$1284,2,FALSE)</f>
        <v>Vitamin B</v>
      </c>
      <c r="I332" s="36" t="e">
        <f>VLOOKUP(CONCATENATE($A332,I$1),'Session 8.2.4 PID and Services'!$B$2:$C$1284,2,FALSE)</f>
        <v>#N/A</v>
      </c>
      <c r="J332" s="36" t="str">
        <f>VLOOKUP(CONCATENATE($A332,J$1),'Session 8.2.4 PID and Services'!$B$2:$C$1284,2,FALSE)</f>
        <v>Tocilizumab</v>
      </c>
      <c r="K332" s="36" t="str">
        <f>VLOOKUP(CONCATENATE($A332,K$1),'Session 8.2.4 PID and Services'!$B$2:$C$1284,2,FALSE)</f>
        <v>MethylPrednisolone Sodium Succinate</v>
      </c>
      <c r="L332" s="36" t="e">
        <f>VLOOKUP(CONCATENATE($A332,L$1),'Session 8.2.4 PID and Services'!$B$2:$C$1284,2,FALSE)</f>
        <v>#N/A</v>
      </c>
      <c r="M332" s="36" t="e">
        <f>VLOOKUP(CONCATENATE($A332,M$1),'Session 8.2.4 PID and Services'!$B$2:$C$1284,2,FALSE)</f>
        <v>#N/A</v>
      </c>
      <c r="N332" s="36" t="e">
        <f>VLOOKUP(CONCATENATE($A332,N$1),'Session 8.2.4 PID and Services'!$B$2:$C$1284,2,FALSE)</f>
        <v>#N/A</v>
      </c>
      <c r="O332" s="36" t="e">
        <f>VLOOKUP(CONCATENATE($A332,O$1),'Session 8.2.4 PID and Services'!$B$2:$C$1284,2,FALSE)</f>
        <v>#N/A</v>
      </c>
      <c r="P332" s="36" t="e">
        <f>VLOOKUP(CONCATENATE($A332,P$1),'Session 8.2.4 PID and Services'!$B$2:$C$1284,2,FALSE)</f>
        <v>#N/A</v>
      </c>
      <c r="Q332" s="36" t="e">
        <f>VLOOKUP(CONCATENATE($A332,Q$1),'Session 8.2.4 PID and Services'!$B$2:$C$1284,2,FALSE)</f>
        <v>#N/A</v>
      </c>
      <c r="R332" s="36" t="e">
        <f>VLOOKUP(CONCATENATE($A332,R$1),'Session 8.2.4 PID and Services'!$B$2:$C$1284,2,FALSE)</f>
        <v>#N/A</v>
      </c>
      <c r="S332" s="36" t="e">
        <f>VLOOKUP(CONCATENATE($A332,S$1),'Session 8.2.4 PID and Services'!$B$2:$C$1284,2,FALSE)</f>
        <v>#N/A</v>
      </c>
      <c r="T332" s="36" t="e">
        <f>VLOOKUP(CONCATENATE($A332,T$1),'Session 8.2.4 PID and Services'!$B$2:$C$1284,2,FALSE)</f>
        <v>#N/A</v>
      </c>
      <c r="U332" s="36" t="e">
        <f>VLOOKUP(CONCATENATE($A332,U$1),'Session 8.2.4 PID and Services'!$B$2:$C$1284,2,FALSE)</f>
        <v>#N/A</v>
      </c>
    </row>
    <row r="333" spans="1:21" x14ac:dyDescent="0.25">
      <c r="A333" s="36">
        <v>1804953</v>
      </c>
      <c r="B333" s="36" t="e">
        <f>VLOOKUP(CONCATENATE($A333,B$1),'Session 8.2.4 PID and Services'!$B$2:$C$1284,2,FALSE)</f>
        <v>#N/A</v>
      </c>
      <c r="C333" s="36" t="e">
        <f>VLOOKUP(CONCATENATE($A333,C$1),'Session 8.2.4 PID and Services'!$B$2:$C$1284,2,FALSE)</f>
        <v>#N/A</v>
      </c>
      <c r="D333" s="36" t="e">
        <f>VLOOKUP(CONCATENATE($A333,D$1),'Session 8.2.4 PID and Services'!$B$2:$C$1284,2,FALSE)</f>
        <v>#N/A</v>
      </c>
      <c r="E333" s="36" t="str">
        <f>VLOOKUP(CONCATENATE($A333,E$1),'Session 8.2.4 PID and Services'!$B$2:$C$1284,2,FALSE)</f>
        <v>Vitamin D3</v>
      </c>
      <c r="F333" s="36" t="str">
        <f>VLOOKUP(CONCATENATE($A333,F$1),'Session 8.2.4 PID and Services'!$B$2:$C$1284,2,FALSE)</f>
        <v>Vitamin C</v>
      </c>
      <c r="G333" s="36" t="e">
        <f>VLOOKUP(CONCATENATE($A333,G$1),'Session 8.2.4 PID and Services'!$B$2:$C$1284,2,FALSE)</f>
        <v>#N/A</v>
      </c>
      <c r="H333" s="36" t="str">
        <f>VLOOKUP(CONCATENATE($A333,H$1),'Session 8.2.4 PID and Services'!$B$2:$C$1284,2,FALSE)</f>
        <v>Vitamin B</v>
      </c>
      <c r="I333" s="36" t="e">
        <f>VLOOKUP(CONCATENATE($A333,I$1),'Session 8.2.4 PID and Services'!$B$2:$C$1284,2,FALSE)</f>
        <v>#N/A</v>
      </c>
      <c r="J333" s="36" t="e">
        <f>VLOOKUP(CONCATENATE($A333,J$1),'Session 8.2.4 PID and Services'!$B$2:$C$1284,2,FALSE)</f>
        <v>#N/A</v>
      </c>
      <c r="K333" s="36" t="str">
        <f>VLOOKUP(CONCATENATE($A333,K$1),'Session 8.2.4 PID and Services'!$B$2:$C$1284,2,FALSE)</f>
        <v>MethylPrednisolone Sodium Succinate</v>
      </c>
      <c r="L333" s="36" t="e">
        <f>VLOOKUP(CONCATENATE($A333,L$1),'Session 8.2.4 PID and Services'!$B$2:$C$1284,2,FALSE)</f>
        <v>#N/A</v>
      </c>
      <c r="M333" s="36" t="e">
        <f>VLOOKUP(CONCATENATE($A333,M$1),'Session 8.2.4 PID and Services'!$B$2:$C$1284,2,FALSE)</f>
        <v>#N/A</v>
      </c>
      <c r="N333" s="36" t="e">
        <f>VLOOKUP(CONCATENATE($A333,N$1),'Session 8.2.4 PID and Services'!$B$2:$C$1284,2,FALSE)</f>
        <v>#N/A</v>
      </c>
      <c r="O333" s="36" t="e">
        <f>VLOOKUP(CONCATENATE($A333,O$1),'Session 8.2.4 PID and Services'!$B$2:$C$1284,2,FALSE)</f>
        <v>#N/A</v>
      </c>
      <c r="P333" s="36" t="str">
        <f>VLOOKUP(CONCATENATE($A333,P$1),'Session 8.2.4 PID and Services'!$B$2:$C$1284,2,FALSE)</f>
        <v>Plasma Therapy</v>
      </c>
      <c r="Q333" s="36" t="e">
        <f>VLOOKUP(CONCATENATE($A333,Q$1),'Session 8.2.4 PID and Services'!$B$2:$C$1284,2,FALSE)</f>
        <v>#N/A</v>
      </c>
      <c r="R333" s="36" t="e">
        <f>VLOOKUP(CONCATENATE($A333,R$1),'Session 8.2.4 PID and Services'!$B$2:$C$1284,2,FALSE)</f>
        <v>#N/A</v>
      </c>
      <c r="S333" s="36" t="e">
        <f>VLOOKUP(CONCATENATE($A333,S$1),'Session 8.2.4 PID and Services'!$B$2:$C$1284,2,FALSE)</f>
        <v>#N/A</v>
      </c>
      <c r="T333" s="36" t="e">
        <f>VLOOKUP(CONCATENATE($A333,T$1),'Session 8.2.4 PID and Services'!$B$2:$C$1284,2,FALSE)</f>
        <v>#N/A</v>
      </c>
      <c r="U333" s="36" t="e">
        <f>VLOOKUP(CONCATENATE($A333,U$1),'Session 8.2.4 PID and Services'!$B$2:$C$1284,2,FALSE)</f>
        <v>#N/A</v>
      </c>
    </row>
    <row r="334" spans="1:21" x14ac:dyDescent="0.25">
      <c r="A334" s="36">
        <v>1804990</v>
      </c>
      <c r="B334" s="36" t="e">
        <f>VLOOKUP(CONCATENATE($A334,B$1),'Session 8.2.4 PID and Services'!$B$2:$C$1284,2,FALSE)</f>
        <v>#N/A</v>
      </c>
      <c r="C334" s="36" t="e">
        <f>VLOOKUP(CONCATENATE($A334,C$1),'Session 8.2.4 PID and Services'!$B$2:$C$1284,2,FALSE)</f>
        <v>#N/A</v>
      </c>
      <c r="D334" s="36" t="e">
        <f>VLOOKUP(CONCATENATE($A334,D$1),'Session 8.2.4 PID and Services'!$B$2:$C$1284,2,FALSE)</f>
        <v>#N/A</v>
      </c>
      <c r="E334" s="36" t="str">
        <f>VLOOKUP(CONCATENATE($A334,E$1),'Session 8.2.4 PID and Services'!$B$2:$C$1284,2,FALSE)</f>
        <v>Vitamin D3</v>
      </c>
      <c r="F334" s="36" t="str">
        <f>VLOOKUP(CONCATENATE($A334,F$1),'Session 8.2.4 PID and Services'!$B$2:$C$1284,2,FALSE)</f>
        <v>Vitamin C</v>
      </c>
      <c r="G334" s="36" t="e">
        <f>VLOOKUP(CONCATENATE($A334,G$1),'Session 8.2.4 PID and Services'!$B$2:$C$1284,2,FALSE)</f>
        <v>#N/A</v>
      </c>
      <c r="H334" s="36" t="str">
        <f>VLOOKUP(CONCATENATE($A334,H$1),'Session 8.2.4 PID and Services'!$B$2:$C$1284,2,FALSE)</f>
        <v>Vitamin B</v>
      </c>
      <c r="I334" s="36" t="e">
        <f>VLOOKUP(CONCATENATE($A334,I$1),'Session 8.2.4 PID and Services'!$B$2:$C$1284,2,FALSE)</f>
        <v>#N/A</v>
      </c>
      <c r="J334" s="36" t="e">
        <f>VLOOKUP(CONCATENATE($A334,J$1),'Session 8.2.4 PID and Services'!$B$2:$C$1284,2,FALSE)</f>
        <v>#N/A</v>
      </c>
      <c r="K334" s="36" t="str">
        <f>VLOOKUP(CONCATENATE($A334,K$1),'Session 8.2.4 PID and Services'!$B$2:$C$1284,2,FALSE)</f>
        <v>MethylPrednisolone Sodium Succinate</v>
      </c>
      <c r="L334" s="36" t="e">
        <f>VLOOKUP(CONCATENATE($A334,L$1),'Session 8.2.4 PID and Services'!$B$2:$C$1284,2,FALSE)</f>
        <v>#N/A</v>
      </c>
      <c r="M334" s="36" t="e">
        <f>VLOOKUP(CONCATENATE($A334,M$1),'Session 8.2.4 PID and Services'!$B$2:$C$1284,2,FALSE)</f>
        <v>#N/A</v>
      </c>
      <c r="N334" s="36" t="e">
        <f>VLOOKUP(CONCATENATE($A334,N$1),'Session 8.2.4 PID and Services'!$B$2:$C$1284,2,FALSE)</f>
        <v>#N/A</v>
      </c>
      <c r="O334" s="36" t="e">
        <f>VLOOKUP(CONCATENATE($A334,O$1),'Session 8.2.4 PID and Services'!$B$2:$C$1284,2,FALSE)</f>
        <v>#N/A</v>
      </c>
      <c r="P334" s="36" t="e">
        <f>VLOOKUP(CONCATENATE($A334,P$1),'Session 8.2.4 PID and Services'!$B$2:$C$1284,2,FALSE)</f>
        <v>#N/A</v>
      </c>
      <c r="Q334" s="36" t="e">
        <f>VLOOKUP(CONCATENATE($A334,Q$1),'Session 8.2.4 PID and Services'!$B$2:$C$1284,2,FALSE)</f>
        <v>#N/A</v>
      </c>
      <c r="R334" s="36" t="e">
        <f>VLOOKUP(CONCATENATE($A334,R$1),'Session 8.2.4 PID and Services'!$B$2:$C$1284,2,FALSE)</f>
        <v>#N/A</v>
      </c>
      <c r="S334" s="36" t="e">
        <f>VLOOKUP(CONCATENATE($A334,S$1),'Session 8.2.4 PID and Services'!$B$2:$C$1284,2,FALSE)</f>
        <v>#N/A</v>
      </c>
      <c r="T334" s="36" t="e">
        <f>VLOOKUP(CONCATENATE($A334,T$1),'Session 8.2.4 PID and Services'!$B$2:$C$1284,2,FALSE)</f>
        <v>#N/A</v>
      </c>
      <c r="U334" s="36" t="e">
        <f>VLOOKUP(CONCATENATE($A334,U$1),'Session 8.2.4 PID and Services'!$B$2:$C$1284,2,FALSE)</f>
        <v>#N/A</v>
      </c>
    </row>
    <row r="335" spans="1:21" x14ac:dyDescent="0.25">
      <c r="A335" s="36">
        <v>1805024</v>
      </c>
      <c r="B335" s="36" t="e">
        <f>VLOOKUP(CONCATENATE($A335,B$1),'Session 8.2.4 PID and Services'!$B$2:$C$1284,2,FALSE)</f>
        <v>#N/A</v>
      </c>
      <c r="C335" s="36" t="e">
        <f>VLOOKUP(CONCATENATE($A335,C$1),'Session 8.2.4 PID and Services'!$B$2:$C$1284,2,FALSE)</f>
        <v>#N/A</v>
      </c>
      <c r="D335" s="36" t="e">
        <f>VLOOKUP(CONCATENATE($A335,D$1),'Session 8.2.4 PID and Services'!$B$2:$C$1284,2,FALSE)</f>
        <v>#N/A</v>
      </c>
      <c r="E335" s="36" t="str">
        <f>VLOOKUP(CONCATENATE($A335,E$1),'Session 8.2.4 PID and Services'!$B$2:$C$1284,2,FALSE)</f>
        <v>Vitamin D3</v>
      </c>
      <c r="F335" s="36" t="str">
        <f>VLOOKUP(CONCATENATE($A335,F$1),'Session 8.2.4 PID and Services'!$B$2:$C$1284,2,FALSE)</f>
        <v>Vitamin C</v>
      </c>
      <c r="G335" s="36" t="e">
        <f>VLOOKUP(CONCATENATE($A335,G$1),'Session 8.2.4 PID and Services'!$B$2:$C$1284,2,FALSE)</f>
        <v>#N/A</v>
      </c>
      <c r="H335" s="36" t="str">
        <f>VLOOKUP(CONCATENATE($A335,H$1),'Session 8.2.4 PID and Services'!$B$2:$C$1284,2,FALSE)</f>
        <v>Vitamin B</v>
      </c>
      <c r="I335" s="36" t="e">
        <f>VLOOKUP(CONCATENATE($A335,I$1),'Session 8.2.4 PID and Services'!$B$2:$C$1284,2,FALSE)</f>
        <v>#N/A</v>
      </c>
      <c r="J335" s="36" t="e">
        <f>VLOOKUP(CONCATENATE($A335,J$1),'Session 8.2.4 PID and Services'!$B$2:$C$1284,2,FALSE)</f>
        <v>#N/A</v>
      </c>
      <c r="K335" s="36" t="str">
        <f>VLOOKUP(CONCATENATE($A335,K$1),'Session 8.2.4 PID and Services'!$B$2:$C$1284,2,FALSE)</f>
        <v>MethylPrednisolone Sodium Succinate</v>
      </c>
      <c r="L335" s="36" t="e">
        <f>VLOOKUP(CONCATENATE($A335,L$1),'Session 8.2.4 PID and Services'!$B$2:$C$1284,2,FALSE)</f>
        <v>#N/A</v>
      </c>
      <c r="M335" s="36" t="e">
        <f>VLOOKUP(CONCATENATE($A335,M$1),'Session 8.2.4 PID and Services'!$B$2:$C$1284,2,FALSE)</f>
        <v>#N/A</v>
      </c>
      <c r="N335" s="36" t="e">
        <f>VLOOKUP(CONCATENATE($A335,N$1),'Session 8.2.4 PID and Services'!$B$2:$C$1284,2,FALSE)</f>
        <v>#N/A</v>
      </c>
      <c r="O335" s="36" t="e">
        <f>VLOOKUP(CONCATENATE($A335,O$1),'Session 8.2.4 PID and Services'!$B$2:$C$1284,2,FALSE)</f>
        <v>#N/A</v>
      </c>
      <c r="P335" s="36" t="e">
        <f>VLOOKUP(CONCATENATE($A335,P$1),'Session 8.2.4 PID and Services'!$B$2:$C$1284,2,FALSE)</f>
        <v>#N/A</v>
      </c>
      <c r="Q335" s="36" t="e">
        <f>VLOOKUP(CONCATENATE($A335,Q$1),'Session 8.2.4 PID and Services'!$B$2:$C$1284,2,FALSE)</f>
        <v>#N/A</v>
      </c>
      <c r="R335" s="36" t="e">
        <f>VLOOKUP(CONCATENATE($A335,R$1),'Session 8.2.4 PID and Services'!$B$2:$C$1284,2,FALSE)</f>
        <v>#N/A</v>
      </c>
      <c r="S335" s="36" t="e">
        <f>VLOOKUP(CONCATENATE($A335,S$1),'Session 8.2.4 PID and Services'!$B$2:$C$1284,2,FALSE)</f>
        <v>#N/A</v>
      </c>
      <c r="T335" s="36" t="e">
        <f>VLOOKUP(CONCATENATE($A335,T$1),'Session 8.2.4 PID and Services'!$B$2:$C$1284,2,FALSE)</f>
        <v>#N/A</v>
      </c>
      <c r="U335" s="36" t="e">
        <f>VLOOKUP(CONCATENATE($A335,U$1),'Session 8.2.4 PID and Services'!$B$2:$C$1284,2,FALSE)</f>
        <v>#N/A</v>
      </c>
    </row>
    <row r="336" spans="1:21" x14ac:dyDescent="0.25">
      <c r="A336" s="36">
        <v>1805027</v>
      </c>
      <c r="B336" s="36" t="e">
        <f>VLOOKUP(CONCATENATE($A336,B$1),'Session 8.2.4 PID and Services'!$B$2:$C$1284,2,FALSE)</f>
        <v>#N/A</v>
      </c>
      <c r="C336" s="36" t="e">
        <f>VLOOKUP(CONCATENATE($A336,C$1),'Session 8.2.4 PID and Services'!$B$2:$C$1284,2,FALSE)</f>
        <v>#N/A</v>
      </c>
      <c r="D336" s="36" t="e">
        <f>VLOOKUP(CONCATENATE($A336,D$1),'Session 8.2.4 PID and Services'!$B$2:$C$1284,2,FALSE)</f>
        <v>#N/A</v>
      </c>
      <c r="E336" s="36" t="str">
        <f>VLOOKUP(CONCATENATE($A336,E$1),'Session 8.2.4 PID and Services'!$B$2:$C$1284,2,FALSE)</f>
        <v>Vitamin D3</v>
      </c>
      <c r="F336" s="36" t="str">
        <f>VLOOKUP(CONCATENATE($A336,F$1),'Session 8.2.4 PID and Services'!$B$2:$C$1284,2,FALSE)</f>
        <v>Vitamin C</v>
      </c>
      <c r="G336" s="36" t="e">
        <f>VLOOKUP(CONCATENATE($A336,G$1),'Session 8.2.4 PID and Services'!$B$2:$C$1284,2,FALSE)</f>
        <v>#N/A</v>
      </c>
      <c r="H336" s="36" t="str">
        <f>VLOOKUP(CONCATENATE($A336,H$1),'Session 8.2.4 PID and Services'!$B$2:$C$1284,2,FALSE)</f>
        <v>Vitamin B</v>
      </c>
      <c r="I336" s="36" t="e">
        <f>VLOOKUP(CONCATENATE($A336,I$1),'Session 8.2.4 PID and Services'!$B$2:$C$1284,2,FALSE)</f>
        <v>#N/A</v>
      </c>
      <c r="J336" s="36" t="e">
        <f>VLOOKUP(CONCATENATE($A336,J$1),'Session 8.2.4 PID and Services'!$B$2:$C$1284,2,FALSE)</f>
        <v>#N/A</v>
      </c>
      <c r="K336" s="36" t="e">
        <f>VLOOKUP(CONCATENATE($A336,K$1),'Session 8.2.4 PID and Services'!$B$2:$C$1284,2,FALSE)</f>
        <v>#N/A</v>
      </c>
      <c r="L336" s="36" t="e">
        <f>VLOOKUP(CONCATENATE($A336,L$1),'Session 8.2.4 PID and Services'!$B$2:$C$1284,2,FALSE)</f>
        <v>#N/A</v>
      </c>
      <c r="M336" s="36" t="e">
        <f>VLOOKUP(CONCATENATE($A336,M$1),'Session 8.2.4 PID and Services'!$B$2:$C$1284,2,FALSE)</f>
        <v>#N/A</v>
      </c>
      <c r="N336" s="36" t="e">
        <f>VLOOKUP(CONCATENATE($A336,N$1),'Session 8.2.4 PID and Services'!$B$2:$C$1284,2,FALSE)</f>
        <v>#N/A</v>
      </c>
      <c r="O336" s="36" t="str">
        <f>VLOOKUP(CONCATENATE($A336,O$1),'Session 8.2.4 PID and Services'!$B$2:$C$1284,2,FALSE)</f>
        <v>Favipiravir</v>
      </c>
      <c r="P336" s="36" t="e">
        <f>VLOOKUP(CONCATENATE($A336,P$1),'Session 8.2.4 PID and Services'!$B$2:$C$1284,2,FALSE)</f>
        <v>#N/A</v>
      </c>
      <c r="Q336" s="36" t="e">
        <f>VLOOKUP(CONCATENATE($A336,Q$1),'Session 8.2.4 PID and Services'!$B$2:$C$1284,2,FALSE)</f>
        <v>#N/A</v>
      </c>
      <c r="R336" s="36" t="str">
        <f>VLOOKUP(CONCATENATE($A336,R$1),'Session 8.2.4 PID and Services'!$B$2:$C$1284,2,FALSE)</f>
        <v>Azithromycin</v>
      </c>
      <c r="S336" s="36" t="e">
        <f>VLOOKUP(CONCATENATE($A336,S$1),'Session 8.2.4 PID and Services'!$B$2:$C$1284,2,FALSE)</f>
        <v>#N/A</v>
      </c>
      <c r="T336" s="36" t="e">
        <f>VLOOKUP(CONCATENATE($A336,T$1),'Session 8.2.4 PID and Services'!$B$2:$C$1284,2,FALSE)</f>
        <v>#N/A</v>
      </c>
      <c r="U336" s="36" t="e">
        <f>VLOOKUP(CONCATENATE($A336,U$1),'Session 8.2.4 PID and Services'!$B$2:$C$1284,2,FALSE)</f>
        <v>#N/A</v>
      </c>
    </row>
    <row r="337" spans="1:21" x14ac:dyDescent="0.25">
      <c r="A337" s="36">
        <v>1805034</v>
      </c>
      <c r="B337" s="36" t="e">
        <f>VLOOKUP(CONCATENATE($A337,B$1),'Session 8.2.4 PID and Services'!$B$2:$C$1284,2,FALSE)</f>
        <v>#N/A</v>
      </c>
      <c r="C337" s="36" t="e">
        <f>VLOOKUP(CONCATENATE($A337,C$1),'Session 8.2.4 PID and Services'!$B$2:$C$1284,2,FALSE)</f>
        <v>#N/A</v>
      </c>
      <c r="D337" s="36" t="e">
        <f>VLOOKUP(CONCATENATE($A337,D$1),'Session 8.2.4 PID and Services'!$B$2:$C$1284,2,FALSE)</f>
        <v>#N/A</v>
      </c>
      <c r="E337" s="36" t="str">
        <f>VLOOKUP(CONCATENATE($A337,E$1),'Session 8.2.4 PID and Services'!$B$2:$C$1284,2,FALSE)</f>
        <v>Vitamin D3</v>
      </c>
      <c r="F337" s="36" t="str">
        <f>VLOOKUP(CONCATENATE($A337,F$1),'Session 8.2.4 PID and Services'!$B$2:$C$1284,2,FALSE)</f>
        <v>Vitamin C</v>
      </c>
      <c r="G337" s="36" t="e">
        <f>VLOOKUP(CONCATENATE($A337,G$1),'Session 8.2.4 PID and Services'!$B$2:$C$1284,2,FALSE)</f>
        <v>#N/A</v>
      </c>
      <c r="H337" s="36" t="str">
        <f>VLOOKUP(CONCATENATE($A337,H$1),'Session 8.2.4 PID and Services'!$B$2:$C$1284,2,FALSE)</f>
        <v>Vitamin B</v>
      </c>
      <c r="I337" s="36" t="e">
        <f>VLOOKUP(CONCATENATE($A337,I$1),'Session 8.2.4 PID and Services'!$B$2:$C$1284,2,FALSE)</f>
        <v>#N/A</v>
      </c>
      <c r="J337" s="36" t="e">
        <f>VLOOKUP(CONCATENATE($A337,J$1),'Session 8.2.4 PID and Services'!$B$2:$C$1284,2,FALSE)</f>
        <v>#N/A</v>
      </c>
      <c r="K337" s="36" t="e">
        <f>VLOOKUP(CONCATENATE($A337,K$1),'Session 8.2.4 PID and Services'!$B$2:$C$1284,2,FALSE)</f>
        <v>#N/A</v>
      </c>
      <c r="L337" s="36" t="e">
        <f>VLOOKUP(CONCATENATE($A337,L$1),'Session 8.2.4 PID and Services'!$B$2:$C$1284,2,FALSE)</f>
        <v>#N/A</v>
      </c>
      <c r="M337" s="36" t="e">
        <f>VLOOKUP(CONCATENATE($A337,M$1),'Session 8.2.4 PID and Services'!$B$2:$C$1284,2,FALSE)</f>
        <v>#N/A</v>
      </c>
      <c r="N337" s="36" t="e">
        <f>VLOOKUP(CONCATENATE($A337,N$1),'Session 8.2.4 PID and Services'!$B$2:$C$1284,2,FALSE)</f>
        <v>#N/A</v>
      </c>
      <c r="O337" s="36" t="str">
        <f>VLOOKUP(CONCATENATE($A337,O$1),'Session 8.2.4 PID and Services'!$B$2:$C$1284,2,FALSE)</f>
        <v>Favipiravir</v>
      </c>
      <c r="P337" s="36" t="e">
        <f>VLOOKUP(CONCATENATE($A337,P$1),'Session 8.2.4 PID and Services'!$B$2:$C$1284,2,FALSE)</f>
        <v>#N/A</v>
      </c>
      <c r="Q337" s="36" t="e">
        <f>VLOOKUP(CONCATENATE($A337,Q$1),'Session 8.2.4 PID and Services'!$B$2:$C$1284,2,FALSE)</f>
        <v>#N/A</v>
      </c>
      <c r="R337" s="36" t="e">
        <f>VLOOKUP(CONCATENATE($A337,R$1),'Session 8.2.4 PID and Services'!$B$2:$C$1284,2,FALSE)</f>
        <v>#N/A</v>
      </c>
      <c r="S337" s="36" t="e">
        <f>VLOOKUP(CONCATENATE($A337,S$1),'Session 8.2.4 PID and Services'!$B$2:$C$1284,2,FALSE)</f>
        <v>#N/A</v>
      </c>
      <c r="T337" s="36" t="e">
        <f>VLOOKUP(CONCATENATE($A337,T$1),'Session 8.2.4 PID and Services'!$B$2:$C$1284,2,FALSE)</f>
        <v>#N/A</v>
      </c>
      <c r="U337" s="36" t="e">
        <f>VLOOKUP(CONCATENATE($A337,U$1),'Session 8.2.4 PID and Services'!$B$2:$C$1284,2,FALSE)</f>
        <v>#N/A</v>
      </c>
    </row>
    <row r="338" spans="1:21" x14ac:dyDescent="0.25">
      <c r="A338" s="36">
        <v>1805123</v>
      </c>
      <c r="B338" s="36" t="e">
        <f>VLOOKUP(CONCATENATE($A338,B$1),'Session 8.2.4 PID and Services'!$B$2:$C$1284,2,FALSE)</f>
        <v>#N/A</v>
      </c>
      <c r="C338" s="36" t="e">
        <f>VLOOKUP(CONCATENATE($A338,C$1),'Session 8.2.4 PID and Services'!$B$2:$C$1284,2,FALSE)</f>
        <v>#N/A</v>
      </c>
      <c r="D338" s="36" t="e">
        <f>VLOOKUP(CONCATENATE($A338,D$1),'Session 8.2.4 PID and Services'!$B$2:$C$1284,2,FALSE)</f>
        <v>#N/A</v>
      </c>
      <c r="E338" s="36" t="str">
        <f>VLOOKUP(CONCATENATE($A338,E$1),'Session 8.2.4 PID and Services'!$B$2:$C$1284,2,FALSE)</f>
        <v>Vitamin D3</v>
      </c>
      <c r="F338" s="36" t="str">
        <f>VLOOKUP(CONCATENATE($A338,F$1),'Session 8.2.4 PID and Services'!$B$2:$C$1284,2,FALSE)</f>
        <v>Vitamin C</v>
      </c>
      <c r="G338" s="36" t="e">
        <f>VLOOKUP(CONCATENATE($A338,G$1),'Session 8.2.4 PID and Services'!$B$2:$C$1284,2,FALSE)</f>
        <v>#N/A</v>
      </c>
      <c r="H338" s="36" t="str">
        <f>VLOOKUP(CONCATENATE($A338,H$1),'Session 8.2.4 PID and Services'!$B$2:$C$1284,2,FALSE)</f>
        <v>Vitamin B</v>
      </c>
      <c r="I338" s="36" t="e">
        <f>VLOOKUP(CONCATENATE($A338,I$1),'Session 8.2.4 PID and Services'!$B$2:$C$1284,2,FALSE)</f>
        <v>#N/A</v>
      </c>
      <c r="J338" s="36" t="e">
        <f>VLOOKUP(CONCATENATE($A338,J$1),'Session 8.2.4 PID and Services'!$B$2:$C$1284,2,FALSE)</f>
        <v>#N/A</v>
      </c>
      <c r="K338" s="36" t="str">
        <f>VLOOKUP(CONCATENATE($A338,K$1),'Session 8.2.4 PID and Services'!$B$2:$C$1284,2,FALSE)</f>
        <v>MethylPrednisolone Sodium Succinate</v>
      </c>
      <c r="L338" s="36" t="e">
        <f>VLOOKUP(CONCATENATE($A338,L$1),'Session 8.2.4 PID and Services'!$B$2:$C$1284,2,FALSE)</f>
        <v>#N/A</v>
      </c>
      <c r="M338" s="36" t="e">
        <f>VLOOKUP(CONCATENATE($A338,M$1),'Session 8.2.4 PID and Services'!$B$2:$C$1284,2,FALSE)</f>
        <v>#N/A</v>
      </c>
      <c r="N338" s="36" t="e">
        <f>VLOOKUP(CONCATENATE($A338,N$1),'Session 8.2.4 PID and Services'!$B$2:$C$1284,2,FALSE)</f>
        <v>#N/A</v>
      </c>
      <c r="O338" s="36" t="e">
        <f>VLOOKUP(CONCATENATE($A338,O$1),'Session 8.2.4 PID and Services'!$B$2:$C$1284,2,FALSE)</f>
        <v>#N/A</v>
      </c>
      <c r="P338" s="36" t="e">
        <f>VLOOKUP(CONCATENATE($A338,P$1),'Session 8.2.4 PID and Services'!$B$2:$C$1284,2,FALSE)</f>
        <v>#N/A</v>
      </c>
      <c r="Q338" s="36" t="e">
        <f>VLOOKUP(CONCATENATE($A338,Q$1),'Session 8.2.4 PID and Services'!$B$2:$C$1284,2,FALSE)</f>
        <v>#N/A</v>
      </c>
      <c r="R338" s="36" t="e">
        <f>VLOOKUP(CONCATENATE($A338,R$1),'Session 8.2.4 PID and Services'!$B$2:$C$1284,2,FALSE)</f>
        <v>#N/A</v>
      </c>
      <c r="S338" s="36" t="e">
        <f>VLOOKUP(CONCATENATE($A338,S$1),'Session 8.2.4 PID and Services'!$B$2:$C$1284,2,FALSE)</f>
        <v>#N/A</v>
      </c>
      <c r="T338" s="36" t="e">
        <f>VLOOKUP(CONCATENATE($A338,T$1),'Session 8.2.4 PID and Services'!$B$2:$C$1284,2,FALSE)</f>
        <v>#N/A</v>
      </c>
      <c r="U338" s="36" t="e">
        <f>VLOOKUP(CONCATENATE($A338,U$1),'Session 8.2.4 PID and Services'!$B$2:$C$1284,2,FALSE)</f>
        <v>#N/A</v>
      </c>
    </row>
    <row r="339" spans="1:21" x14ac:dyDescent="0.25">
      <c r="A339" s="36">
        <v>1805178</v>
      </c>
      <c r="B339" s="36" t="e">
        <f>VLOOKUP(CONCATENATE($A339,B$1),'Session 8.2.4 PID and Services'!$B$2:$C$1284,2,FALSE)</f>
        <v>#N/A</v>
      </c>
      <c r="C339" s="36" t="e">
        <f>VLOOKUP(CONCATENATE($A339,C$1),'Session 8.2.4 PID and Services'!$B$2:$C$1284,2,FALSE)</f>
        <v>#N/A</v>
      </c>
      <c r="D339" s="36" t="e">
        <f>VLOOKUP(CONCATENATE($A339,D$1),'Session 8.2.4 PID and Services'!$B$2:$C$1284,2,FALSE)</f>
        <v>#N/A</v>
      </c>
      <c r="E339" s="36" t="str">
        <f>VLOOKUP(CONCATENATE($A339,E$1),'Session 8.2.4 PID and Services'!$B$2:$C$1284,2,FALSE)</f>
        <v>Vitamin D3</v>
      </c>
      <c r="F339" s="36" t="e">
        <f>VLOOKUP(CONCATENATE($A339,F$1),'Session 8.2.4 PID and Services'!$B$2:$C$1284,2,FALSE)</f>
        <v>#N/A</v>
      </c>
      <c r="G339" s="36" t="e">
        <f>VLOOKUP(CONCATENATE($A339,G$1),'Session 8.2.4 PID and Services'!$B$2:$C$1284,2,FALSE)</f>
        <v>#N/A</v>
      </c>
      <c r="H339" s="36" t="e">
        <f>VLOOKUP(CONCATENATE($A339,H$1),'Session 8.2.4 PID and Services'!$B$2:$C$1284,2,FALSE)</f>
        <v>#N/A</v>
      </c>
      <c r="I339" s="36" t="e">
        <f>VLOOKUP(CONCATENATE($A339,I$1),'Session 8.2.4 PID and Services'!$B$2:$C$1284,2,FALSE)</f>
        <v>#N/A</v>
      </c>
      <c r="J339" s="36" t="e">
        <f>VLOOKUP(CONCATENATE($A339,J$1),'Session 8.2.4 PID and Services'!$B$2:$C$1284,2,FALSE)</f>
        <v>#N/A</v>
      </c>
      <c r="K339" s="36" t="str">
        <f>VLOOKUP(CONCATENATE($A339,K$1),'Session 8.2.4 PID and Services'!$B$2:$C$1284,2,FALSE)</f>
        <v>MethylPrednisolone Sodium Succinate</v>
      </c>
      <c r="L339" s="36" t="e">
        <f>VLOOKUP(CONCATENATE($A339,L$1),'Session 8.2.4 PID and Services'!$B$2:$C$1284,2,FALSE)</f>
        <v>#N/A</v>
      </c>
      <c r="M339" s="36" t="e">
        <f>VLOOKUP(CONCATENATE($A339,M$1),'Session 8.2.4 PID and Services'!$B$2:$C$1284,2,FALSE)</f>
        <v>#N/A</v>
      </c>
      <c r="N339" s="36" t="e">
        <f>VLOOKUP(CONCATENATE($A339,N$1),'Session 8.2.4 PID and Services'!$B$2:$C$1284,2,FALSE)</f>
        <v>#N/A</v>
      </c>
      <c r="O339" s="36" t="e">
        <f>VLOOKUP(CONCATENATE($A339,O$1),'Session 8.2.4 PID and Services'!$B$2:$C$1284,2,FALSE)</f>
        <v>#N/A</v>
      </c>
      <c r="P339" s="36" t="e">
        <f>VLOOKUP(CONCATENATE($A339,P$1),'Session 8.2.4 PID and Services'!$B$2:$C$1284,2,FALSE)</f>
        <v>#N/A</v>
      </c>
      <c r="Q339" s="36" t="e">
        <f>VLOOKUP(CONCATENATE($A339,Q$1),'Session 8.2.4 PID and Services'!$B$2:$C$1284,2,FALSE)</f>
        <v>#N/A</v>
      </c>
      <c r="R339" s="36" t="e">
        <f>VLOOKUP(CONCATENATE($A339,R$1),'Session 8.2.4 PID and Services'!$B$2:$C$1284,2,FALSE)</f>
        <v>#N/A</v>
      </c>
      <c r="S339" s="36" t="e">
        <f>VLOOKUP(CONCATENATE($A339,S$1),'Session 8.2.4 PID and Services'!$B$2:$C$1284,2,FALSE)</f>
        <v>#N/A</v>
      </c>
      <c r="T339" s="36" t="e">
        <f>VLOOKUP(CONCATENATE($A339,T$1),'Session 8.2.4 PID and Services'!$B$2:$C$1284,2,FALSE)</f>
        <v>#N/A</v>
      </c>
      <c r="U339" s="36" t="e">
        <f>VLOOKUP(CONCATENATE($A339,U$1),'Session 8.2.4 PID and Services'!$B$2:$C$1284,2,FALSE)</f>
        <v>#N/A</v>
      </c>
    </row>
    <row r="340" spans="1:21" x14ac:dyDescent="0.25">
      <c r="A340" s="36">
        <v>1805568</v>
      </c>
      <c r="B340" s="36" t="e">
        <f>VLOOKUP(CONCATENATE($A340,B$1),'Session 8.2.4 PID and Services'!$B$2:$C$1284,2,FALSE)</f>
        <v>#N/A</v>
      </c>
      <c r="C340" s="36" t="e">
        <f>VLOOKUP(CONCATENATE($A340,C$1),'Session 8.2.4 PID and Services'!$B$2:$C$1284,2,FALSE)</f>
        <v>#N/A</v>
      </c>
      <c r="D340" s="36" t="e">
        <f>VLOOKUP(CONCATENATE($A340,D$1),'Session 8.2.4 PID and Services'!$B$2:$C$1284,2,FALSE)</f>
        <v>#N/A</v>
      </c>
      <c r="E340" s="36" t="str">
        <f>VLOOKUP(CONCATENATE($A340,E$1),'Session 8.2.4 PID and Services'!$B$2:$C$1284,2,FALSE)</f>
        <v>Vitamin D3</v>
      </c>
      <c r="F340" s="36" t="str">
        <f>VLOOKUP(CONCATENATE($A340,F$1),'Session 8.2.4 PID and Services'!$B$2:$C$1284,2,FALSE)</f>
        <v>Vitamin C</v>
      </c>
      <c r="G340" s="36" t="e">
        <f>VLOOKUP(CONCATENATE($A340,G$1),'Session 8.2.4 PID and Services'!$B$2:$C$1284,2,FALSE)</f>
        <v>#N/A</v>
      </c>
      <c r="H340" s="36" t="str">
        <f>VLOOKUP(CONCATENATE($A340,H$1),'Session 8.2.4 PID and Services'!$B$2:$C$1284,2,FALSE)</f>
        <v>Vitamin B</v>
      </c>
      <c r="I340" s="36" t="e">
        <f>VLOOKUP(CONCATENATE($A340,I$1),'Session 8.2.4 PID and Services'!$B$2:$C$1284,2,FALSE)</f>
        <v>#N/A</v>
      </c>
      <c r="J340" s="36" t="e">
        <f>VLOOKUP(CONCATENATE($A340,J$1),'Session 8.2.4 PID and Services'!$B$2:$C$1284,2,FALSE)</f>
        <v>#N/A</v>
      </c>
      <c r="K340" s="36" t="str">
        <f>VLOOKUP(CONCATENATE($A340,K$1),'Session 8.2.4 PID and Services'!$B$2:$C$1284,2,FALSE)</f>
        <v>MethylPrednisolone Sodium Succinate</v>
      </c>
      <c r="L340" s="36" t="e">
        <f>VLOOKUP(CONCATENATE($A340,L$1),'Session 8.2.4 PID and Services'!$B$2:$C$1284,2,FALSE)</f>
        <v>#N/A</v>
      </c>
      <c r="M340" s="36" t="e">
        <f>VLOOKUP(CONCATENATE($A340,M$1),'Session 8.2.4 PID and Services'!$B$2:$C$1284,2,FALSE)</f>
        <v>#N/A</v>
      </c>
      <c r="N340" s="36" t="e">
        <f>VLOOKUP(CONCATENATE($A340,N$1),'Session 8.2.4 PID and Services'!$B$2:$C$1284,2,FALSE)</f>
        <v>#N/A</v>
      </c>
      <c r="O340" s="36" t="e">
        <f>VLOOKUP(CONCATENATE($A340,O$1),'Session 8.2.4 PID and Services'!$B$2:$C$1284,2,FALSE)</f>
        <v>#N/A</v>
      </c>
      <c r="P340" s="36" t="e">
        <f>VLOOKUP(CONCATENATE($A340,P$1),'Session 8.2.4 PID and Services'!$B$2:$C$1284,2,FALSE)</f>
        <v>#N/A</v>
      </c>
      <c r="Q340" s="36" t="e">
        <f>VLOOKUP(CONCATENATE($A340,Q$1),'Session 8.2.4 PID and Services'!$B$2:$C$1284,2,FALSE)</f>
        <v>#N/A</v>
      </c>
      <c r="R340" s="36" t="e">
        <f>VLOOKUP(CONCATENATE($A340,R$1),'Session 8.2.4 PID and Services'!$B$2:$C$1284,2,FALSE)</f>
        <v>#N/A</v>
      </c>
      <c r="S340" s="36" t="e">
        <f>VLOOKUP(CONCATENATE($A340,S$1),'Session 8.2.4 PID and Services'!$B$2:$C$1284,2,FALSE)</f>
        <v>#N/A</v>
      </c>
      <c r="T340" s="36" t="e">
        <f>VLOOKUP(CONCATENATE($A340,T$1),'Session 8.2.4 PID and Services'!$B$2:$C$1284,2,FALSE)</f>
        <v>#N/A</v>
      </c>
      <c r="U340" s="36" t="e">
        <f>VLOOKUP(CONCATENATE($A340,U$1),'Session 8.2.4 PID and Services'!$B$2:$C$1284,2,FALSE)</f>
        <v>#N/A</v>
      </c>
    </row>
    <row r="341" spans="1:21" x14ac:dyDescent="0.25">
      <c r="A341" s="36">
        <v>1805791</v>
      </c>
      <c r="B341" s="36" t="e">
        <f>VLOOKUP(CONCATENATE($A341,B$1),'Session 8.2.4 PID and Services'!$B$2:$C$1284,2,FALSE)</f>
        <v>#N/A</v>
      </c>
      <c r="C341" s="36" t="e">
        <f>VLOOKUP(CONCATENATE($A341,C$1),'Session 8.2.4 PID and Services'!$B$2:$C$1284,2,FALSE)</f>
        <v>#N/A</v>
      </c>
      <c r="D341" s="36" t="e">
        <f>VLOOKUP(CONCATENATE($A341,D$1),'Session 8.2.4 PID and Services'!$B$2:$C$1284,2,FALSE)</f>
        <v>#N/A</v>
      </c>
      <c r="E341" s="36" t="str">
        <f>VLOOKUP(CONCATENATE($A341,E$1),'Session 8.2.4 PID and Services'!$B$2:$C$1284,2,FALSE)</f>
        <v>Vitamin D3</v>
      </c>
      <c r="F341" s="36" t="e">
        <f>VLOOKUP(CONCATENATE($A341,F$1),'Session 8.2.4 PID and Services'!$B$2:$C$1284,2,FALSE)</f>
        <v>#N/A</v>
      </c>
      <c r="G341" s="36" t="e">
        <f>VLOOKUP(CONCATENATE($A341,G$1),'Session 8.2.4 PID and Services'!$B$2:$C$1284,2,FALSE)</f>
        <v>#N/A</v>
      </c>
      <c r="H341" s="36" t="e">
        <f>VLOOKUP(CONCATENATE($A341,H$1),'Session 8.2.4 PID and Services'!$B$2:$C$1284,2,FALSE)</f>
        <v>#N/A</v>
      </c>
      <c r="I341" s="36" t="str">
        <f>VLOOKUP(CONCATENATE($A341,I$1),'Session 8.2.4 PID and Services'!$B$2:$C$1284,2,FALSE)</f>
        <v>High Flow Nasal Catheter</v>
      </c>
      <c r="J341" s="36" t="e">
        <f>VLOOKUP(CONCATENATE($A341,J$1),'Session 8.2.4 PID and Services'!$B$2:$C$1284,2,FALSE)</f>
        <v>#N/A</v>
      </c>
      <c r="K341" s="36" t="str">
        <f>VLOOKUP(CONCATENATE($A341,K$1),'Session 8.2.4 PID and Services'!$B$2:$C$1284,2,FALSE)</f>
        <v>MethylPrednisolone Sodium Succinate</v>
      </c>
      <c r="L341" s="36" t="e">
        <f>VLOOKUP(CONCATENATE($A341,L$1),'Session 8.2.4 PID and Services'!$B$2:$C$1284,2,FALSE)</f>
        <v>#N/A</v>
      </c>
      <c r="M341" s="36" t="e">
        <f>VLOOKUP(CONCATENATE($A341,M$1),'Session 8.2.4 PID and Services'!$B$2:$C$1284,2,FALSE)</f>
        <v>#N/A</v>
      </c>
      <c r="N341" s="36" t="e">
        <f>VLOOKUP(CONCATENATE($A341,N$1),'Session 8.2.4 PID and Services'!$B$2:$C$1284,2,FALSE)</f>
        <v>#N/A</v>
      </c>
      <c r="O341" s="36" t="e">
        <f>VLOOKUP(CONCATENATE($A341,O$1),'Session 8.2.4 PID and Services'!$B$2:$C$1284,2,FALSE)</f>
        <v>#N/A</v>
      </c>
      <c r="P341" s="36" t="e">
        <f>VLOOKUP(CONCATENATE($A341,P$1),'Session 8.2.4 PID and Services'!$B$2:$C$1284,2,FALSE)</f>
        <v>#N/A</v>
      </c>
      <c r="Q341" s="36" t="e">
        <f>VLOOKUP(CONCATENATE($A341,Q$1),'Session 8.2.4 PID and Services'!$B$2:$C$1284,2,FALSE)</f>
        <v>#N/A</v>
      </c>
      <c r="R341" s="36" t="e">
        <f>VLOOKUP(CONCATENATE($A341,R$1),'Session 8.2.4 PID and Services'!$B$2:$C$1284,2,FALSE)</f>
        <v>#N/A</v>
      </c>
      <c r="S341" s="36" t="e">
        <f>VLOOKUP(CONCATENATE($A341,S$1),'Session 8.2.4 PID and Services'!$B$2:$C$1284,2,FALSE)</f>
        <v>#N/A</v>
      </c>
      <c r="T341" s="36" t="e">
        <f>VLOOKUP(CONCATENATE($A341,T$1),'Session 8.2.4 PID and Services'!$B$2:$C$1284,2,FALSE)</f>
        <v>#N/A</v>
      </c>
      <c r="U341" s="36" t="e">
        <f>VLOOKUP(CONCATENATE($A341,U$1),'Session 8.2.4 PID and Services'!$B$2:$C$1284,2,FALSE)</f>
        <v>#N/A</v>
      </c>
    </row>
    <row r="342" spans="1:21" x14ac:dyDescent="0.25">
      <c r="A342" s="36">
        <v>1805797</v>
      </c>
      <c r="B342" s="36" t="e">
        <f>VLOOKUP(CONCATENATE($A342,B$1),'Session 8.2.4 PID and Services'!$B$2:$C$1284,2,FALSE)</f>
        <v>#N/A</v>
      </c>
      <c r="C342" s="36" t="e">
        <f>VLOOKUP(CONCATENATE($A342,C$1),'Session 8.2.4 PID and Services'!$B$2:$C$1284,2,FALSE)</f>
        <v>#N/A</v>
      </c>
      <c r="D342" s="36" t="e">
        <f>VLOOKUP(CONCATENATE($A342,D$1),'Session 8.2.4 PID and Services'!$B$2:$C$1284,2,FALSE)</f>
        <v>#N/A</v>
      </c>
      <c r="E342" s="36" t="str">
        <f>VLOOKUP(CONCATENATE($A342,E$1),'Session 8.2.4 PID and Services'!$B$2:$C$1284,2,FALSE)</f>
        <v>Vitamin D3</v>
      </c>
      <c r="F342" s="36" t="str">
        <f>VLOOKUP(CONCATENATE($A342,F$1),'Session 8.2.4 PID and Services'!$B$2:$C$1284,2,FALSE)</f>
        <v>Vitamin C</v>
      </c>
      <c r="G342" s="36" t="e">
        <f>VLOOKUP(CONCATENATE($A342,G$1),'Session 8.2.4 PID and Services'!$B$2:$C$1284,2,FALSE)</f>
        <v>#N/A</v>
      </c>
      <c r="H342" s="36" t="str">
        <f>VLOOKUP(CONCATENATE($A342,H$1),'Session 8.2.4 PID and Services'!$B$2:$C$1284,2,FALSE)</f>
        <v>Vitamin B</v>
      </c>
      <c r="I342" s="36" t="e">
        <f>VLOOKUP(CONCATENATE($A342,I$1),'Session 8.2.4 PID and Services'!$B$2:$C$1284,2,FALSE)</f>
        <v>#N/A</v>
      </c>
      <c r="J342" s="36" t="e">
        <f>VLOOKUP(CONCATENATE($A342,J$1),'Session 8.2.4 PID and Services'!$B$2:$C$1284,2,FALSE)</f>
        <v>#N/A</v>
      </c>
      <c r="K342" s="36" t="str">
        <f>VLOOKUP(CONCATENATE($A342,K$1),'Session 8.2.4 PID and Services'!$B$2:$C$1284,2,FALSE)</f>
        <v>MethylPrednisolone Sodium Succinate</v>
      </c>
      <c r="L342" s="36" t="e">
        <f>VLOOKUP(CONCATENATE($A342,L$1),'Session 8.2.4 PID and Services'!$B$2:$C$1284,2,FALSE)</f>
        <v>#N/A</v>
      </c>
      <c r="M342" s="36" t="e">
        <f>VLOOKUP(CONCATENATE($A342,M$1),'Session 8.2.4 PID and Services'!$B$2:$C$1284,2,FALSE)</f>
        <v>#N/A</v>
      </c>
      <c r="N342" s="36" t="e">
        <f>VLOOKUP(CONCATENATE($A342,N$1),'Session 8.2.4 PID and Services'!$B$2:$C$1284,2,FALSE)</f>
        <v>#N/A</v>
      </c>
      <c r="O342" s="36" t="str">
        <f>VLOOKUP(CONCATENATE($A342,O$1),'Session 8.2.4 PID and Services'!$B$2:$C$1284,2,FALSE)</f>
        <v>Favipiravir</v>
      </c>
      <c r="P342" s="36" t="e">
        <f>VLOOKUP(CONCATENATE($A342,P$1),'Session 8.2.4 PID and Services'!$B$2:$C$1284,2,FALSE)</f>
        <v>#N/A</v>
      </c>
      <c r="Q342" s="36" t="e">
        <f>VLOOKUP(CONCATENATE($A342,Q$1),'Session 8.2.4 PID and Services'!$B$2:$C$1284,2,FALSE)</f>
        <v>#N/A</v>
      </c>
      <c r="R342" s="36" t="e">
        <f>VLOOKUP(CONCATENATE($A342,R$1),'Session 8.2.4 PID and Services'!$B$2:$C$1284,2,FALSE)</f>
        <v>#N/A</v>
      </c>
      <c r="S342" s="36" t="e">
        <f>VLOOKUP(CONCATENATE($A342,S$1),'Session 8.2.4 PID and Services'!$B$2:$C$1284,2,FALSE)</f>
        <v>#N/A</v>
      </c>
      <c r="T342" s="36" t="e">
        <f>VLOOKUP(CONCATENATE($A342,T$1),'Session 8.2.4 PID and Services'!$B$2:$C$1284,2,FALSE)</f>
        <v>#N/A</v>
      </c>
      <c r="U342" s="36" t="e">
        <f>VLOOKUP(CONCATENATE($A342,U$1),'Session 8.2.4 PID and Services'!$B$2:$C$1284,2,FALSE)</f>
        <v>#N/A</v>
      </c>
    </row>
    <row r="343" spans="1:21" x14ac:dyDescent="0.25">
      <c r="A343" s="36">
        <v>1805813</v>
      </c>
      <c r="B343" s="36" t="e">
        <f>VLOOKUP(CONCATENATE($A343,B$1),'Session 8.2.4 PID and Services'!$B$2:$C$1284,2,FALSE)</f>
        <v>#N/A</v>
      </c>
      <c r="C343" s="36" t="e">
        <f>VLOOKUP(CONCATENATE($A343,C$1),'Session 8.2.4 PID and Services'!$B$2:$C$1284,2,FALSE)</f>
        <v>#N/A</v>
      </c>
      <c r="D343" s="36" t="e">
        <f>VLOOKUP(CONCATENATE($A343,D$1),'Session 8.2.4 PID and Services'!$B$2:$C$1284,2,FALSE)</f>
        <v>#N/A</v>
      </c>
      <c r="E343" s="36" t="str">
        <f>VLOOKUP(CONCATENATE($A343,E$1),'Session 8.2.4 PID and Services'!$B$2:$C$1284,2,FALSE)</f>
        <v>Vitamin D3</v>
      </c>
      <c r="F343" s="36" t="str">
        <f>VLOOKUP(CONCATENATE($A343,F$1),'Session 8.2.4 PID and Services'!$B$2:$C$1284,2,FALSE)</f>
        <v>Vitamin C</v>
      </c>
      <c r="G343" s="36" t="e">
        <f>VLOOKUP(CONCATENATE($A343,G$1),'Session 8.2.4 PID and Services'!$B$2:$C$1284,2,FALSE)</f>
        <v>#N/A</v>
      </c>
      <c r="H343" s="36" t="str">
        <f>VLOOKUP(CONCATENATE($A343,H$1),'Session 8.2.4 PID and Services'!$B$2:$C$1284,2,FALSE)</f>
        <v>Vitamin B</v>
      </c>
      <c r="I343" s="36" t="e">
        <f>VLOOKUP(CONCATENATE($A343,I$1),'Session 8.2.4 PID and Services'!$B$2:$C$1284,2,FALSE)</f>
        <v>#N/A</v>
      </c>
      <c r="J343" s="36" t="e">
        <f>VLOOKUP(CONCATENATE($A343,J$1),'Session 8.2.4 PID and Services'!$B$2:$C$1284,2,FALSE)</f>
        <v>#N/A</v>
      </c>
      <c r="K343" s="36" t="e">
        <f>VLOOKUP(CONCATENATE($A343,K$1),'Session 8.2.4 PID and Services'!$B$2:$C$1284,2,FALSE)</f>
        <v>#N/A</v>
      </c>
      <c r="L343" s="36" t="e">
        <f>VLOOKUP(CONCATENATE($A343,L$1),'Session 8.2.4 PID and Services'!$B$2:$C$1284,2,FALSE)</f>
        <v>#N/A</v>
      </c>
      <c r="M343" s="36" t="e">
        <f>VLOOKUP(CONCATENATE($A343,M$1),'Session 8.2.4 PID and Services'!$B$2:$C$1284,2,FALSE)</f>
        <v>#N/A</v>
      </c>
      <c r="N343" s="36" t="e">
        <f>VLOOKUP(CONCATENATE($A343,N$1),'Session 8.2.4 PID and Services'!$B$2:$C$1284,2,FALSE)</f>
        <v>#N/A</v>
      </c>
      <c r="O343" s="36" t="str">
        <f>VLOOKUP(CONCATENATE($A343,O$1),'Session 8.2.4 PID and Services'!$B$2:$C$1284,2,FALSE)</f>
        <v>Favipiravir</v>
      </c>
      <c r="P343" s="36" t="e">
        <f>VLOOKUP(CONCATENATE($A343,P$1),'Session 8.2.4 PID and Services'!$B$2:$C$1284,2,FALSE)</f>
        <v>#N/A</v>
      </c>
      <c r="Q343" s="36" t="e">
        <f>VLOOKUP(CONCATENATE($A343,Q$1),'Session 8.2.4 PID and Services'!$B$2:$C$1284,2,FALSE)</f>
        <v>#N/A</v>
      </c>
      <c r="R343" s="36" t="e">
        <f>VLOOKUP(CONCATENATE($A343,R$1),'Session 8.2.4 PID and Services'!$B$2:$C$1284,2,FALSE)</f>
        <v>#N/A</v>
      </c>
      <c r="S343" s="36" t="e">
        <f>VLOOKUP(CONCATENATE($A343,S$1),'Session 8.2.4 PID and Services'!$B$2:$C$1284,2,FALSE)</f>
        <v>#N/A</v>
      </c>
      <c r="T343" s="36" t="e">
        <f>VLOOKUP(CONCATENATE($A343,T$1),'Session 8.2.4 PID and Services'!$B$2:$C$1284,2,FALSE)</f>
        <v>#N/A</v>
      </c>
      <c r="U343" s="36" t="e">
        <f>VLOOKUP(CONCATENATE($A343,U$1),'Session 8.2.4 PID and Services'!$B$2:$C$1284,2,FALSE)</f>
        <v>#N/A</v>
      </c>
    </row>
    <row r="344" spans="1:21" x14ac:dyDescent="0.25">
      <c r="A344" s="36">
        <v>1805826</v>
      </c>
      <c r="B344" s="36" t="e">
        <f>VLOOKUP(CONCATENATE($A344,B$1),'Session 8.2.4 PID and Services'!$B$2:$C$1284,2,FALSE)</f>
        <v>#N/A</v>
      </c>
      <c r="C344" s="36" t="e">
        <f>VLOOKUP(CONCATENATE($A344,C$1),'Session 8.2.4 PID and Services'!$B$2:$C$1284,2,FALSE)</f>
        <v>#N/A</v>
      </c>
      <c r="D344" s="36" t="e">
        <f>VLOOKUP(CONCATENATE($A344,D$1),'Session 8.2.4 PID and Services'!$B$2:$C$1284,2,FALSE)</f>
        <v>#N/A</v>
      </c>
      <c r="E344" s="36" t="str">
        <f>VLOOKUP(CONCATENATE($A344,E$1),'Session 8.2.4 PID and Services'!$B$2:$C$1284,2,FALSE)</f>
        <v>Vitamin D3</v>
      </c>
      <c r="F344" s="36" t="str">
        <f>VLOOKUP(CONCATENATE($A344,F$1),'Session 8.2.4 PID and Services'!$B$2:$C$1284,2,FALSE)</f>
        <v>Vitamin C</v>
      </c>
      <c r="G344" s="36" t="e">
        <f>VLOOKUP(CONCATENATE($A344,G$1),'Session 8.2.4 PID and Services'!$B$2:$C$1284,2,FALSE)</f>
        <v>#N/A</v>
      </c>
      <c r="H344" s="36" t="str">
        <f>VLOOKUP(CONCATENATE($A344,H$1),'Session 8.2.4 PID and Services'!$B$2:$C$1284,2,FALSE)</f>
        <v>Vitamin B</v>
      </c>
      <c r="I344" s="36" t="e">
        <f>VLOOKUP(CONCATENATE($A344,I$1),'Session 8.2.4 PID and Services'!$B$2:$C$1284,2,FALSE)</f>
        <v>#N/A</v>
      </c>
      <c r="J344" s="36" t="e">
        <f>VLOOKUP(CONCATENATE($A344,J$1),'Session 8.2.4 PID and Services'!$B$2:$C$1284,2,FALSE)</f>
        <v>#N/A</v>
      </c>
      <c r="K344" s="36" t="str">
        <f>VLOOKUP(CONCATENATE($A344,K$1),'Session 8.2.4 PID and Services'!$B$2:$C$1284,2,FALSE)</f>
        <v>MethylPrednisolone Sodium Succinate</v>
      </c>
      <c r="L344" s="36" t="e">
        <f>VLOOKUP(CONCATENATE($A344,L$1),'Session 8.2.4 PID and Services'!$B$2:$C$1284,2,FALSE)</f>
        <v>#N/A</v>
      </c>
      <c r="M344" s="36" t="e">
        <f>VLOOKUP(CONCATENATE($A344,M$1),'Session 8.2.4 PID and Services'!$B$2:$C$1284,2,FALSE)</f>
        <v>#N/A</v>
      </c>
      <c r="N344" s="36" t="e">
        <f>VLOOKUP(CONCATENATE($A344,N$1),'Session 8.2.4 PID and Services'!$B$2:$C$1284,2,FALSE)</f>
        <v>#N/A</v>
      </c>
      <c r="O344" s="36" t="e">
        <f>VLOOKUP(CONCATENATE($A344,O$1),'Session 8.2.4 PID and Services'!$B$2:$C$1284,2,FALSE)</f>
        <v>#N/A</v>
      </c>
      <c r="P344" s="36" t="e">
        <f>VLOOKUP(CONCATENATE($A344,P$1),'Session 8.2.4 PID and Services'!$B$2:$C$1284,2,FALSE)</f>
        <v>#N/A</v>
      </c>
      <c r="Q344" s="36" t="e">
        <f>VLOOKUP(CONCATENATE($A344,Q$1),'Session 8.2.4 PID and Services'!$B$2:$C$1284,2,FALSE)</f>
        <v>#N/A</v>
      </c>
      <c r="R344" s="36" t="e">
        <f>VLOOKUP(CONCATENATE($A344,R$1),'Session 8.2.4 PID and Services'!$B$2:$C$1284,2,FALSE)</f>
        <v>#N/A</v>
      </c>
      <c r="S344" s="36" t="e">
        <f>VLOOKUP(CONCATENATE($A344,S$1),'Session 8.2.4 PID and Services'!$B$2:$C$1284,2,FALSE)</f>
        <v>#N/A</v>
      </c>
      <c r="T344" s="36" t="e">
        <f>VLOOKUP(CONCATENATE($A344,T$1),'Session 8.2.4 PID and Services'!$B$2:$C$1284,2,FALSE)</f>
        <v>#N/A</v>
      </c>
      <c r="U344" s="36" t="e">
        <f>VLOOKUP(CONCATENATE($A344,U$1),'Session 8.2.4 PID and Services'!$B$2:$C$1284,2,FALSE)</f>
        <v>#N/A</v>
      </c>
    </row>
    <row r="345" spans="1:21" x14ac:dyDescent="0.25">
      <c r="A345" s="36">
        <v>1805828</v>
      </c>
      <c r="B345" s="36" t="e">
        <f>VLOOKUP(CONCATENATE($A345,B$1),'Session 8.2.4 PID and Services'!$B$2:$C$1284,2,FALSE)</f>
        <v>#N/A</v>
      </c>
      <c r="C345" s="36" t="e">
        <f>VLOOKUP(CONCATENATE($A345,C$1),'Session 8.2.4 PID and Services'!$B$2:$C$1284,2,FALSE)</f>
        <v>#N/A</v>
      </c>
      <c r="D345" s="36" t="e">
        <f>VLOOKUP(CONCATENATE($A345,D$1),'Session 8.2.4 PID and Services'!$B$2:$C$1284,2,FALSE)</f>
        <v>#N/A</v>
      </c>
      <c r="E345" s="36" t="str">
        <f>VLOOKUP(CONCATENATE($A345,E$1),'Session 8.2.4 PID and Services'!$B$2:$C$1284,2,FALSE)</f>
        <v>Vitamin D3</v>
      </c>
      <c r="F345" s="36" t="str">
        <f>VLOOKUP(CONCATENATE($A345,F$1),'Session 8.2.4 PID and Services'!$B$2:$C$1284,2,FALSE)</f>
        <v>Vitamin C</v>
      </c>
      <c r="G345" s="36" t="e">
        <f>VLOOKUP(CONCATENATE($A345,G$1),'Session 8.2.4 PID and Services'!$B$2:$C$1284,2,FALSE)</f>
        <v>#N/A</v>
      </c>
      <c r="H345" s="36" t="str">
        <f>VLOOKUP(CONCATENATE($A345,H$1),'Session 8.2.4 PID and Services'!$B$2:$C$1284,2,FALSE)</f>
        <v>Vitamin B</v>
      </c>
      <c r="I345" s="36" t="e">
        <f>VLOOKUP(CONCATENATE($A345,I$1),'Session 8.2.4 PID and Services'!$B$2:$C$1284,2,FALSE)</f>
        <v>#N/A</v>
      </c>
      <c r="J345" s="36" t="e">
        <f>VLOOKUP(CONCATENATE($A345,J$1),'Session 8.2.4 PID and Services'!$B$2:$C$1284,2,FALSE)</f>
        <v>#N/A</v>
      </c>
      <c r="K345" s="36" t="str">
        <f>VLOOKUP(CONCATENATE($A345,K$1),'Session 8.2.4 PID and Services'!$B$2:$C$1284,2,FALSE)</f>
        <v>MethylPrednisolone Sodium Succinate</v>
      </c>
      <c r="L345" s="36" t="e">
        <f>VLOOKUP(CONCATENATE($A345,L$1),'Session 8.2.4 PID and Services'!$B$2:$C$1284,2,FALSE)</f>
        <v>#N/A</v>
      </c>
      <c r="M345" s="36" t="e">
        <f>VLOOKUP(CONCATENATE($A345,M$1),'Session 8.2.4 PID and Services'!$B$2:$C$1284,2,FALSE)</f>
        <v>#N/A</v>
      </c>
      <c r="N345" s="36" t="e">
        <f>VLOOKUP(CONCATENATE($A345,N$1),'Session 8.2.4 PID and Services'!$B$2:$C$1284,2,FALSE)</f>
        <v>#N/A</v>
      </c>
      <c r="O345" s="36" t="e">
        <f>VLOOKUP(CONCATENATE($A345,O$1),'Session 8.2.4 PID and Services'!$B$2:$C$1284,2,FALSE)</f>
        <v>#N/A</v>
      </c>
      <c r="P345" s="36" t="e">
        <f>VLOOKUP(CONCATENATE($A345,P$1),'Session 8.2.4 PID and Services'!$B$2:$C$1284,2,FALSE)</f>
        <v>#N/A</v>
      </c>
      <c r="Q345" s="36" t="e">
        <f>VLOOKUP(CONCATENATE($A345,Q$1),'Session 8.2.4 PID and Services'!$B$2:$C$1284,2,FALSE)</f>
        <v>#N/A</v>
      </c>
      <c r="R345" s="36" t="e">
        <f>VLOOKUP(CONCATENATE($A345,R$1),'Session 8.2.4 PID and Services'!$B$2:$C$1284,2,FALSE)</f>
        <v>#N/A</v>
      </c>
      <c r="S345" s="36" t="e">
        <f>VLOOKUP(CONCATENATE($A345,S$1),'Session 8.2.4 PID and Services'!$B$2:$C$1284,2,FALSE)</f>
        <v>#N/A</v>
      </c>
      <c r="T345" s="36" t="e">
        <f>VLOOKUP(CONCATENATE($A345,T$1),'Session 8.2.4 PID and Services'!$B$2:$C$1284,2,FALSE)</f>
        <v>#N/A</v>
      </c>
      <c r="U345" s="36" t="e">
        <f>VLOOKUP(CONCATENATE($A345,U$1),'Session 8.2.4 PID and Services'!$B$2:$C$1284,2,FALSE)</f>
        <v>#N/A</v>
      </c>
    </row>
    <row r="346" spans="1:21" x14ac:dyDescent="0.25">
      <c r="A346" s="36">
        <v>1805829</v>
      </c>
      <c r="B346" s="36" t="e">
        <f>VLOOKUP(CONCATENATE($A346,B$1),'Session 8.2.4 PID and Services'!$B$2:$C$1284,2,FALSE)</f>
        <v>#N/A</v>
      </c>
      <c r="C346" s="36" t="e">
        <f>VLOOKUP(CONCATENATE($A346,C$1),'Session 8.2.4 PID and Services'!$B$2:$C$1284,2,FALSE)</f>
        <v>#N/A</v>
      </c>
      <c r="D346" s="36" t="e">
        <f>VLOOKUP(CONCATENATE($A346,D$1),'Session 8.2.4 PID and Services'!$B$2:$C$1284,2,FALSE)</f>
        <v>#N/A</v>
      </c>
      <c r="E346" s="36" t="str">
        <f>VLOOKUP(CONCATENATE($A346,E$1),'Session 8.2.4 PID and Services'!$B$2:$C$1284,2,FALSE)</f>
        <v>Vitamin D3</v>
      </c>
      <c r="F346" s="36" t="str">
        <f>VLOOKUP(CONCATENATE($A346,F$1),'Session 8.2.4 PID and Services'!$B$2:$C$1284,2,FALSE)</f>
        <v>Vitamin C</v>
      </c>
      <c r="G346" s="36" t="e">
        <f>VLOOKUP(CONCATENATE($A346,G$1),'Session 8.2.4 PID and Services'!$B$2:$C$1284,2,FALSE)</f>
        <v>#N/A</v>
      </c>
      <c r="H346" s="36" t="str">
        <f>VLOOKUP(CONCATENATE($A346,H$1),'Session 8.2.4 PID and Services'!$B$2:$C$1284,2,FALSE)</f>
        <v>Vitamin B</v>
      </c>
      <c r="I346" s="36" t="e">
        <f>VLOOKUP(CONCATENATE($A346,I$1),'Session 8.2.4 PID and Services'!$B$2:$C$1284,2,FALSE)</f>
        <v>#N/A</v>
      </c>
      <c r="J346" s="36" t="e">
        <f>VLOOKUP(CONCATENATE($A346,J$1),'Session 8.2.4 PID and Services'!$B$2:$C$1284,2,FALSE)</f>
        <v>#N/A</v>
      </c>
      <c r="K346" s="36" t="str">
        <f>VLOOKUP(CONCATENATE($A346,K$1),'Session 8.2.4 PID and Services'!$B$2:$C$1284,2,FALSE)</f>
        <v>MethylPrednisolone Sodium Succinate</v>
      </c>
      <c r="L346" s="36" t="e">
        <f>VLOOKUP(CONCATENATE($A346,L$1),'Session 8.2.4 PID and Services'!$B$2:$C$1284,2,FALSE)</f>
        <v>#N/A</v>
      </c>
      <c r="M346" s="36" t="e">
        <f>VLOOKUP(CONCATENATE($A346,M$1),'Session 8.2.4 PID and Services'!$B$2:$C$1284,2,FALSE)</f>
        <v>#N/A</v>
      </c>
      <c r="N346" s="36" t="e">
        <f>VLOOKUP(CONCATENATE($A346,N$1),'Session 8.2.4 PID and Services'!$B$2:$C$1284,2,FALSE)</f>
        <v>#N/A</v>
      </c>
      <c r="O346" s="36" t="e">
        <f>VLOOKUP(CONCATENATE($A346,O$1),'Session 8.2.4 PID and Services'!$B$2:$C$1284,2,FALSE)</f>
        <v>#N/A</v>
      </c>
      <c r="P346" s="36" t="e">
        <f>VLOOKUP(CONCATENATE($A346,P$1),'Session 8.2.4 PID and Services'!$B$2:$C$1284,2,FALSE)</f>
        <v>#N/A</v>
      </c>
      <c r="Q346" s="36" t="e">
        <f>VLOOKUP(CONCATENATE($A346,Q$1),'Session 8.2.4 PID and Services'!$B$2:$C$1284,2,FALSE)</f>
        <v>#N/A</v>
      </c>
      <c r="R346" s="36" t="e">
        <f>VLOOKUP(CONCATENATE($A346,R$1),'Session 8.2.4 PID and Services'!$B$2:$C$1284,2,FALSE)</f>
        <v>#N/A</v>
      </c>
      <c r="S346" s="36" t="e">
        <f>VLOOKUP(CONCATENATE($A346,S$1),'Session 8.2.4 PID and Services'!$B$2:$C$1284,2,FALSE)</f>
        <v>#N/A</v>
      </c>
      <c r="T346" s="36" t="e">
        <f>VLOOKUP(CONCATENATE($A346,T$1),'Session 8.2.4 PID and Services'!$B$2:$C$1284,2,FALSE)</f>
        <v>#N/A</v>
      </c>
      <c r="U346" s="36" t="e">
        <f>VLOOKUP(CONCATENATE($A346,U$1),'Session 8.2.4 PID and Services'!$B$2:$C$1284,2,FALSE)</f>
        <v>#N/A</v>
      </c>
    </row>
  </sheetData>
  <autoFilter ref="A1:U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2"/>
  <sheetViews>
    <sheetView workbookViewId="0">
      <pane ySplit="1" topLeftCell="A2" activePane="bottomLeft" state="frozen"/>
      <selection activeCell="J1" sqref="J1"/>
      <selection pane="bottomLeft" activeCell="E27" sqref="E27"/>
    </sheetView>
  </sheetViews>
  <sheetFormatPr defaultRowHeight="15" x14ac:dyDescent="0.25"/>
  <cols>
    <col min="1" max="1" width="9.140625" style="2"/>
    <col min="2" max="2" width="17" style="2" customWidth="1"/>
    <col min="3" max="3" width="21.42578125" style="2" customWidth="1"/>
    <col min="4" max="4" width="11.140625" style="2" customWidth="1"/>
    <col min="5" max="5" width="14.7109375" style="2" customWidth="1"/>
    <col min="6" max="7" width="16.140625" style="2" customWidth="1"/>
    <col min="8" max="8" width="17.140625" style="2" customWidth="1"/>
    <col min="9" max="9" width="25.5703125" style="2" customWidth="1"/>
    <col min="10" max="10" width="21.28515625" style="2" customWidth="1"/>
    <col min="11" max="11" width="27.140625" style="2" customWidth="1"/>
    <col min="12" max="12" width="21.28515625" style="2" customWidth="1"/>
    <col min="13" max="13" width="32" style="2" customWidth="1"/>
    <col min="14" max="14" width="26" style="2" customWidth="1"/>
    <col min="15" max="16384" width="9.140625" style="2"/>
  </cols>
  <sheetData>
    <row r="1" spans="1:14" s="10" customFormat="1" ht="18.75" customHeight="1" thickBot="1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35</v>
      </c>
      <c r="G1" s="12" t="s">
        <v>31</v>
      </c>
      <c r="H1" s="14" t="s">
        <v>149</v>
      </c>
      <c r="I1" s="14" t="s">
        <v>150</v>
      </c>
      <c r="J1" s="14" t="s">
        <v>152</v>
      </c>
      <c r="K1" s="14" t="s">
        <v>151</v>
      </c>
      <c r="L1" s="15" t="s">
        <v>153</v>
      </c>
      <c r="M1" s="15" t="s">
        <v>154</v>
      </c>
      <c r="N1" s="15" t="s">
        <v>155</v>
      </c>
    </row>
    <row r="2" spans="1:14" x14ac:dyDescent="0.25">
      <c r="A2" s="5">
        <v>1</v>
      </c>
      <c r="B2" s="5" t="s">
        <v>6</v>
      </c>
      <c r="C2" s="5" t="s">
        <v>17</v>
      </c>
      <c r="D2" s="5">
        <v>58</v>
      </c>
      <c r="E2" s="5" t="s">
        <v>26</v>
      </c>
      <c r="F2" s="5" t="s">
        <v>37</v>
      </c>
      <c r="G2" s="5" t="s">
        <v>28</v>
      </c>
      <c r="H2" s="6">
        <v>44027</v>
      </c>
      <c r="I2" s="7" t="s">
        <v>48</v>
      </c>
      <c r="J2" s="7" t="s">
        <v>51</v>
      </c>
      <c r="K2" s="7" t="s">
        <v>78</v>
      </c>
      <c r="L2" s="8">
        <v>44029</v>
      </c>
      <c r="M2" s="7" t="s">
        <v>118</v>
      </c>
      <c r="N2" s="7" t="s">
        <v>122</v>
      </c>
    </row>
    <row r="3" spans="1:14" x14ac:dyDescent="0.25">
      <c r="A3" s="5">
        <v>2</v>
      </c>
      <c r="B3" s="5" t="s">
        <v>7</v>
      </c>
      <c r="C3" s="5" t="s">
        <v>18</v>
      </c>
      <c r="D3" s="5">
        <v>46</v>
      </c>
      <c r="E3" s="5" t="s">
        <v>27</v>
      </c>
      <c r="F3" s="5" t="s">
        <v>37</v>
      </c>
      <c r="G3" s="5" t="s">
        <v>28</v>
      </c>
      <c r="H3" s="6">
        <v>44025</v>
      </c>
      <c r="I3" s="7" t="s">
        <v>44</v>
      </c>
      <c r="J3" s="7" t="s">
        <v>52</v>
      </c>
      <c r="K3" s="7" t="s">
        <v>82</v>
      </c>
      <c r="L3" s="8">
        <v>44029</v>
      </c>
      <c r="M3" s="7" t="s">
        <v>106</v>
      </c>
      <c r="N3" s="7" t="s">
        <v>122</v>
      </c>
    </row>
    <row r="4" spans="1:14" x14ac:dyDescent="0.25">
      <c r="A4" s="5">
        <v>3</v>
      </c>
      <c r="B4" s="5" t="s">
        <v>8</v>
      </c>
      <c r="C4" s="5" t="s">
        <v>19</v>
      </c>
      <c r="D4" s="5">
        <v>21</v>
      </c>
      <c r="E4" s="5" t="s">
        <v>26</v>
      </c>
      <c r="F4" s="5" t="s">
        <v>36</v>
      </c>
      <c r="G4" s="5" t="s">
        <v>29</v>
      </c>
      <c r="H4" s="6">
        <v>44039</v>
      </c>
      <c r="I4" s="7" t="s">
        <v>47</v>
      </c>
      <c r="J4" s="7" t="s">
        <v>52</v>
      </c>
      <c r="K4" s="7" t="s">
        <v>109</v>
      </c>
      <c r="L4" s="8">
        <v>44042</v>
      </c>
      <c r="M4" s="7" t="s">
        <v>107</v>
      </c>
      <c r="N4" s="7" t="s">
        <v>122</v>
      </c>
    </row>
    <row r="5" spans="1:14" x14ac:dyDescent="0.25">
      <c r="A5" s="5">
        <v>4</v>
      </c>
      <c r="B5" s="5" t="s">
        <v>9</v>
      </c>
      <c r="C5" s="5" t="s">
        <v>20</v>
      </c>
      <c r="D5" s="5">
        <v>18</v>
      </c>
      <c r="E5" s="5" t="s">
        <v>27</v>
      </c>
      <c r="F5" s="5" t="s">
        <v>40</v>
      </c>
      <c r="G5" s="5" t="s">
        <v>30</v>
      </c>
      <c r="H5" s="6">
        <v>44034</v>
      </c>
      <c r="I5" s="7" t="s">
        <v>47</v>
      </c>
      <c r="J5" s="7" t="s">
        <v>52</v>
      </c>
      <c r="K5" s="7" t="s">
        <v>109</v>
      </c>
      <c r="L5" s="8">
        <v>44042</v>
      </c>
      <c r="M5" s="7" t="s">
        <v>83</v>
      </c>
      <c r="N5" s="7" t="s">
        <v>122</v>
      </c>
    </row>
    <row r="6" spans="1:14" x14ac:dyDescent="0.25">
      <c r="A6" s="5">
        <v>5</v>
      </c>
      <c r="B6" s="5" t="s">
        <v>10</v>
      </c>
      <c r="C6" s="5" t="s">
        <v>16</v>
      </c>
      <c r="D6" s="5">
        <v>91</v>
      </c>
      <c r="E6" s="5" t="s">
        <v>27</v>
      </c>
      <c r="F6" s="5" t="s">
        <v>37</v>
      </c>
      <c r="G6" s="5" t="s">
        <v>29</v>
      </c>
      <c r="H6" s="6">
        <v>44040</v>
      </c>
      <c r="I6" s="7" t="s">
        <v>44</v>
      </c>
      <c r="J6" s="7" t="s">
        <v>52</v>
      </c>
      <c r="K6" s="7" t="s">
        <v>106</v>
      </c>
      <c r="L6" s="8">
        <v>44073</v>
      </c>
      <c r="M6" s="7" t="s">
        <v>106</v>
      </c>
      <c r="N6" s="7" t="s">
        <v>122</v>
      </c>
    </row>
    <row r="7" spans="1:14" x14ac:dyDescent="0.25">
      <c r="A7" s="5">
        <v>6</v>
      </c>
      <c r="B7" s="5" t="s">
        <v>11</v>
      </c>
      <c r="C7" s="5" t="s">
        <v>21</v>
      </c>
      <c r="D7" s="5">
        <v>33</v>
      </c>
      <c r="E7" s="5" t="s">
        <v>26</v>
      </c>
      <c r="F7" s="5" t="s">
        <v>42</v>
      </c>
      <c r="G7" s="5" t="s">
        <v>29</v>
      </c>
      <c r="H7" s="6">
        <v>44035</v>
      </c>
      <c r="I7" s="7" t="s">
        <v>49</v>
      </c>
      <c r="J7" s="7" t="s">
        <v>53</v>
      </c>
      <c r="K7" s="9" t="s">
        <v>92</v>
      </c>
      <c r="L7" s="8">
        <v>44042</v>
      </c>
      <c r="M7" s="7" t="s">
        <v>119</v>
      </c>
      <c r="N7" s="7" t="s">
        <v>122</v>
      </c>
    </row>
    <row r="8" spans="1:14" x14ac:dyDescent="0.25">
      <c r="A8" s="5">
        <v>7</v>
      </c>
      <c r="B8" s="5" t="s">
        <v>12</v>
      </c>
      <c r="C8" s="5" t="s">
        <v>22</v>
      </c>
      <c r="D8" s="5">
        <v>7</v>
      </c>
      <c r="E8" s="5" t="s">
        <v>26</v>
      </c>
      <c r="F8" s="5" t="s">
        <v>37</v>
      </c>
      <c r="G8" s="5" t="s">
        <v>30</v>
      </c>
      <c r="H8" s="6">
        <v>44035</v>
      </c>
      <c r="I8" s="7" t="s">
        <v>44</v>
      </c>
      <c r="J8" s="7" t="s">
        <v>52</v>
      </c>
      <c r="K8" s="7" t="s">
        <v>109</v>
      </c>
      <c r="L8" s="8">
        <v>44043</v>
      </c>
      <c r="M8" s="7" t="s">
        <v>83</v>
      </c>
      <c r="N8" s="7" t="s">
        <v>122</v>
      </c>
    </row>
    <row r="9" spans="1:14" x14ac:dyDescent="0.25">
      <c r="A9" s="5">
        <v>8</v>
      </c>
      <c r="B9" s="5" t="s">
        <v>13</v>
      </c>
      <c r="C9" s="5" t="s">
        <v>23</v>
      </c>
      <c r="D9" s="5">
        <v>66</v>
      </c>
      <c r="E9" s="5" t="s">
        <v>26</v>
      </c>
      <c r="F9" s="5" t="s">
        <v>39</v>
      </c>
      <c r="G9" s="5" t="s">
        <v>28</v>
      </c>
      <c r="H9" s="6">
        <v>44039</v>
      </c>
      <c r="I9" s="7" t="s">
        <v>50</v>
      </c>
      <c r="J9" s="7" t="s">
        <v>54</v>
      </c>
      <c r="K9" s="7" t="s">
        <v>97</v>
      </c>
      <c r="L9" s="8">
        <v>44071</v>
      </c>
      <c r="M9" s="7" t="s">
        <v>120</v>
      </c>
      <c r="N9" s="7" t="s">
        <v>123</v>
      </c>
    </row>
    <row r="10" spans="1:14" x14ac:dyDescent="0.25">
      <c r="A10" s="5">
        <v>9</v>
      </c>
      <c r="B10" s="5" t="s">
        <v>14</v>
      </c>
      <c r="C10" s="5" t="s">
        <v>24</v>
      </c>
      <c r="D10" s="5">
        <v>12</v>
      </c>
      <c r="E10" s="5" t="s">
        <v>27</v>
      </c>
      <c r="F10" s="5" t="s">
        <v>41</v>
      </c>
      <c r="G10" s="5" t="s">
        <v>29</v>
      </c>
      <c r="H10" s="6">
        <v>44038</v>
      </c>
      <c r="I10" s="7" t="s">
        <v>44</v>
      </c>
      <c r="J10" s="7" t="s">
        <v>52</v>
      </c>
      <c r="K10" s="7" t="s">
        <v>106</v>
      </c>
      <c r="L10" s="8">
        <v>44040</v>
      </c>
      <c r="M10" s="7" t="s">
        <v>106</v>
      </c>
      <c r="N10" s="7" t="s">
        <v>122</v>
      </c>
    </row>
    <row r="11" spans="1:14" x14ac:dyDescent="0.25">
      <c r="A11" s="5">
        <v>10</v>
      </c>
      <c r="B11" s="5" t="s">
        <v>15</v>
      </c>
      <c r="C11" s="5" t="s">
        <v>25</v>
      </c>
      <c r="D11" s="5">
        <v>69</v>
      </c>
      <c r="E11" s="5" t="s">
        <v>26</v>
      </c>
      <c r="F11" s="5" t="s">
        <v>43</v>
      </c>
      <c r="G11" s="5" t="s">
        <v>29</v>
      </c>
      <c r="H11" s="6">
        <v>44034</v>
      </c>
      <c r="I11" s="7" t="s">
        <v>47</v>
      </c>
      <c r="J11" s="7" t="s">
        <v>52</v>
      </c>
      <c r="K11" s="7" t="s">
        <v>109</v>
      </c>
      <c r="L11" s="8">
        <v>44040</v>
      </c>
      <c r="M11" s="7" t="s">
        <v>121</v>
      </c>
      <c r="N11" s="7" t="s">
        <v>124</v>
      </c>
    </row>
    <row r="12" spans="1:14" x14ac:dyDescent="0.25">
      <c r="J12" s="3"/>
    </row>
  </sheetData>
  <dataConsolidate/>
  <dataValidations count="4">
    <dataValidation type="date" allowBlank="1" showInputMessage="1" showErrorMessage="1" sqref="L2:L11">
      <formula1>44013</formula1>
      <formula2>44074</formula2>
    </dataValidation>
    <dataValidation type="date" allowBlank="1" showInputMessage="1" showErrorMessage="1" sqref="H2:H11">
      <formula1>44013</formula1>
      <formula2>44043</formula2>
    </dataValidation>
    <dataValidation type="whole" allowBlank="1" showInputMessage="1" showErrorMessage="1" sqref="D2:D11">
      <formula1>1</formula1>
      <formula2>2</formula2>
    </dataValidation>
    <dataValidation type="textLength" allowBlank="1" showInputMessage="1" showErrorMessage="1" sqref="B2:B11">
      <formula1>11</formula1>
      <formula2>11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List!$Q$2:$Q$4</xm:f>
          </x14:formula1>
          <xm:sqref>N2:N11</xm:sqref>
        </x14:dataValidation>
        <x14:dataValidation type="list" allowBlank="1" showInputMessage="1" showErrorMessage="1">
          <x14:formula1>
            <xm:f>List!$N$2:$N$62</xm:f>
          </x14:formula1>
          <xm:sqref>M2:M11</xm:sqref>
        </x14:dataValidation>
        <x14:dataValidation type="list" allowBlank="1" showInputMessage="1" showErrorMessage="1">
          <x14:formula1>
            <xm:f>List!$K$2:$K$40</xm:f>
          </x14:formula1>
          <xm:sqref>K2:K11</xm:sqref>
        </x14:dataValidation>
        <x14:dataValidation type="list" allowBlank="1" showInputMessage="1" showErrorMessage="1">
          <x14:formula1>
            <xm:f>List!$H$2:$H$27</xm:f>
          </x14:formula1>
          <xm:sqref>J2:J11</xm:sqref>
        </x14:dataValidation>
        <x14:dataValidation type="list" allowBlank="1" showInputMessage="1" showErrorMessage="1">
          <x14:formula1>
            <xm:f>List!$E$2:$E$6</xm:f>
          </x14:formula1>
          <xm:sqref>I2:I11</xm:sqref>
        </x14:dataValidation>
        <x14:dataValidation type="list" allowBlank="1" showInputMessage="1" showErrorMessage="1">
          <x14:formula1>
            <xm:f>List!$B$6:$B$9</xm:f>
          </x14:formula1>
          <xm:sqref>G2:G11</xm:sqref>
        </x14:dataValidation>
        <x14:dataValidation type="list" allowBlank="1" showInputMessage="1" showErrorMessage="1">
          <x14:formula1>
            <xm:f>List!$B$17:$B$24</xm:f>
          </x14:formula1>
          <xm:sqref>F2:F11</xm:sqref>
        </x14:dataValidation>
        <x14:dataValidation type="list" allowBlank="1" showInputMessage="1" showErrorMessage="1">
          <x14:formula1>
            <xm:f>List!$B$2:$B$3</xm:f>
          </x14:formula1>
          <xm:sqref>E2:E11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B17" sqref="B17"/>
    </sheetView>
  </sheetViews>
  <sheetFormatPr defaultRowHeight="15" x14ac:dyDescent="0.25"/>
  <cols>
    <col min="1" max="1" width="13.140625" bestFit="1" customWidth="1"/>
    <col min="2" max="2" width="23.28515625" bestFit="1" customWidth="1"/>
    <col min="3" max="3" width="22.28515625" bestFit="1" customWidth="1"/>
  </cols>
  <sheetData>
    <row r="3" spans="1:3" x14ac:dyDescent="0.25">
      <c r="A3" s="122" t="s">
        <v>554</v>
      </c>
      <c r="B3" s="35" t="s">
        <v>556</v>
      </c>
      <c r="C3" s="35" t="s">
        <v>557</v>
      </c>
    </row>
    <row r="4" spans="1:3" x14ac:dyDescent="0.25">
      <c r="A4" s="35" t="s">
        <v>27</v>
      </c>
      <c r="B4" s="123">
        <v>4</v>
      </c>
      <c r="C4" s="124">
        <v>0.4</v>
      </c>
    </row>
    <row r="5" spans="1:3" x14ac:dyDescent="0.25">
      <c r="A5" s="35" t="s">
        <v>26</v>
      </c>
      <c r="B5" s="123">
        <v>6</v>
      </c>
      <c r="C5" s="124">
        <v>0.6</v>
      </c>
    </row>
    <row r="6" spans="1:3" x14ac:dyDescent="0.25">
      <c r="A6" s="35" t="s">
        <v>555</v>
      </c>
      <c r="B6" s="123">
        <v>10</v>
      </c>
      <c r="C6" s="124">
        <v>1</v>
      </c>
    </row>
    <row r="9" spans="1:3" x14ac:dyDescent="0.25">
      <c r="A9" s="122" t="s">
        <v>554</v>
      </c>
      <c r="B9" s="35" t="s">
        <v>559</v>
      </c>
      <c r="C9" s="35" t="s">
        <v>558</v>
      </c>
    </row>
    <row r="10" spans="1:3" x14ac:dyDescent="0.25">
      <c r="A10" s="35" t="s">
        <v>29</v>
      </c>
      <c r="B10" s="123">
        <v>5</v>
      </c>
      <c r="C10" s="125">
        <v>0.5</v>
      </c>
    </row>
    <row r="11" spans="1:3" x14ac:dyDescent="0.25">
      <c r="A11" s="35" t="s">
        <v>30</v>
      </c>
      <c r="B11" s="123">
        <v>2</v>
      </c>
      <c r="C11" s="125">
        <v>0.2</v>
      </c>
    </row>
    <row r="12" spans="1:3" x14ac:dyDescent="0.25">
      <c r="A12" s="35" t="s">
        <v>28</v>
      </c>
      <c r="B12" s="123">
        <v>3</v>
      </c>
      <c r="C12" s="125">
        <v>0.3</v>
      </c>
    </row>
    <row r="13" spans="1:3" x14ac:dyDescent="0.25">
      <c r="A13" s="35" t="s">
        <v>555</v>
      </c>
      <c r="B13" s="123">
        <v>10</v>
      </c>
      <c r="C13" s="125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workbookViewId="0">
      <selection activeCell="G5" sqref="G5"/>
    </sheetView>
  </sheetViews>
  <sheetFormatPr defaultRowHeight="15" x14ac:dyDescent="0.25"/>
  <cols>
    <col min="1" max="1" width="13.140625" customWidth="1"/>
    <col min="2" max="2" width="12.42578125" customWidth="1"/>
    <col min="3" max="3" width="12" customWidth="1"/>
    <col min="4" max="4" width="15.5703125" customWidth="1"/>
    <col min="5" max="5" width="11.7109375" customWidth="1"/>
    <col min="6" max="6" width="12" bestFit="1" customWidth="1"/>
  </cols>
  <sheetData>
    <row r="3" spans="1:6" x14ac:dyDescent="0.25">
      <c r="A3" s="35" t="s">
        <v>563</v>
      </c>
      <c r="B3" s="35" t="s">
        <v>562</v>
      </c>
      <c r="C3" s="35" t="s">
        <v>564</v>
      </c>
      <c r="D3" s="35" t="s">
        <v>565</v>
      </c>
      <c r="E3" s="35" t="s">
        <v>566</v>
      </c>
    </row>
    <row r="4" spans="1:6" x14ac:dyDescent="0.25">
      <c r="A4" s="123">
        <v>10</v>
      </c>
      <c r="B4" s="123">
        <v>421</v>
      </c>
      <c r="C4" s="123">
        <v>42.1</v>
      </c>
      <c r="D4" s="123">
        <v>7</v>
      </c>
      <c r="E4" s="123">
        <v>91</v>
      </c>
    </row>
    <row r="7" spans="1:6" x14ac:dyDescent="0.25">
      <c r="A7" s="122" t="s">
        <v>554</v>
      </c>
      <c r="B7" s="35" t="s">
        <v>560</v>
      </c>
      <c r="C7" s="35" t="s">
        <v>561</v>
      </c>
      <c r="D7" s="35" t="s">
        <v>567</v>
      </c>
      <c r="E7" s="35" t="s">
        <v>568</v>
      </c>
      <c r="F7" s="35" t="s">
        <v>569</v>
      </c>
    </row>
    <row r="8" spans="1:6" x14ac:dyDescent="0.25">
      <c r="A8" s="35" t="s">
        <v>27</v>
      </c>
      <c r="B8" s="123">
        <v>4</v>
      </c>
      <c r="C8" s="123">
        <v>167</v>
      </c>
      <c r="D8" s="123">
        <v>41.75</v>
      </c>
      <c r="E8" s="123">
        <v>12</v>
      </c>
      <c r="F8" s="123">
        <v>91</v>
      </c>
    </row>
    <row r="9" spans="1:6" x14ac:dyDescent="0.25">
      <c r="A9" s="35" t="s">
        <v>26</v>
      </c>
      <c r="B9" s="123">
        <v>6</v>
      </c>
      <c r="C9" s="123">
        <v>254</v>
      </c>
      <c r="D9" s="123">
        <v>42.333333333333336</v>
      </c>
      <c r="E9" s="123">
        <v>7</v>
      </c>
      <c r="F9" s="123">
        <v>69</v>
      </c>
    </row>
    <row r="10" spans="1:6" x14ac:dyDescent="0.25">
      <c r="A10" s="35" t="s">
        <v>555</v>
      </c>
      <c r="B10" s="123">
        <v>10</v>
      </c>
      <c r="C10" s="123">
        <v>421</v>
      </c>
      <c r="D10" s="123">
        <v>42.1</v>
      </c>
      <c r="E10" s="123">
        <v>7</v>
      </c>
      <c r="F10" s="123">
        <v>91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workbookViewId="0">
      <selection activeCell="J9" sqref="J9"/>
    </sheetView>
  </sheetViews>
  <sheetFormatPr defaultRowHeight="15" x14ac:dyDescent="0.25"/>
  <cols>
    <col min="1" max="1" width="29.5703125" customWidth="1"/>
    <col min="2" max="2" width="12.42578125" customWidth="1"/>
    <col min="3" max="3" width="12" bestFit="1" customWidth="1"/>
    <col min="4" max="4" width="15.5703125" bestFit="1" customWidth="1"/>
    <col min="5" max="5" width="11.7109375" customWidth="1"/>
    <col min="6" max="6" width="12" bestFit="1" customWidth="1"/>
  </cols>
  <sheetData>
    <row r="3" spans="1:6" x14ac:dyDescent="0.25">
      <c r="A3" s="118" t="s">
        <v>554</v>
      </c>
      <c r="B3" s="35" t="s">
        <v>560</v>
      </c>
      <c r="C3" s="35" t="s">
        <v>561</v>
      </c>
      <c r="D3" s="35" t="s">
        <v>567</v>
      </c>
      <c r="E3" s="35" t="s">
        <v>568</v>
      </c>
      <c r="F3" s="35" t="s">
        <v>569</v>
      </c>
    </row>
    <row r="4" spans="1:6" x14ac:dyDescent="0.25">
      <c r="A4" s="119" t="s">
        <v>27</v>
      </c>
      <c r="B4" s="123">
        <v>4</v>
      </c>
      <c r="C4" s="123">
        <v>167</v>
      </c>
      <c r="D4" s="104">
        <v>41.75</v>
      </c>
      <c r="E4" s="123">
        <v>12</v>
      </c>
      <c r="F4" s="123">
        <v>91</v>
      </c>
    </row>
    <row r="5" spans="1:6" x14ac:dyDescent="0.25">
      <c r="A5" s="126" t="s">
        <v>122</v>
      </c>
      <c r="B5" s="123">
        <v>4</v>
      </c>
      <c r="C5" s="123">
        <v>167</v>
      </c>
      <c r="D5" s="104">
        <v>41.75</v>
      </c>
      <c r="E5" s="123">
        <v>12</v>
      </c>
      <c r="F5" s="123">
        <v>91</v>
      </c>
    </row>
    <row r="6" spans="1:6" x14ac:dyDescent="0.25">
      <c r="A6" s="119" t="s">
        <v>26</v>
      </c>
      <c r="B6" s="123">
        <v>6</v>
      </c>
      <c r="C6" s="123">
        <v>254</v>
      </c>
      <c r="D6" s="104">
        <v>42.333333333333336</v>
      </c>
      <c r="E6" s="123">
        <v>7</v>
      </c>
      <c r="F6" s="123">
        <v>69</v>
      </c>
    </row>
    <row r="7" spans="1:6" x14ac:dyDescent="0.25">
      <c r="A7" s="126" t="s">
        <v>124</v>
      </c>
      <c r="B7" s="123">
        <v>1</v>
      </c>
      <c r="C7" s="123">
        <v>69</v>
      </c>
      <c r="D7" s="104">
        <v>69</v>
      </c>
      <c r="E7" s="123">
        <v>69</v>
      </c>
      <c r="F7" s="123">
        <v>69</v>
      </c>
    </row>
    <row r="8" spans="1:6" x14ac:dyDescent="0.25">
      <c r="A8" s="126" t="s">
        <v>122</v>
      </c>
      <c r="B8" s="123">
        <v>4</v>
      </c>
      <c r="C8" s="123">
        <v>119</v>
      </c>
      <c r="D8" s="104">
        <v>29.75</v>
      </c>
      <c r="E8" s="123">
        <v>7</v>
      </c>
      <c r="F8" s="123">
        <v>58</v>
      </c>
    </row>
    <row r="9" spans="1:6" x14ac:dyDescent="0.25">
      <c r="A9" s="126" t="s">
        <v>123</v>
      </c>
      <c r="B9" s="123">
        <v>1</v>
      </c>
      <c r="C9" s="123">
        <v>66</v>
      </c>
      <c r="D9" s="104">
        <v>66</v>
      </c>
      <c r="E9" s="123">
        <v>66</v>
      </c>
      <c r="F9" s="123">
        <v>66</v>
      </c>
    </row>
    <row r="10" spans="1:6" x14ac:dyDescent="0.25">
      <c r="A10" s="119" t="s">
        <v>555</v>
      </c>
      <c r="B10" s="123">
        <v>10</v>
      </c>
      <c r="C10" s="123">
        <v>421</v>
      </c>
      <c r="D10" s="104">
        <v>42.1</v>
      </c>
      <c r="E10" s="123">
        <v>7</v>
      </c>
      <c r="F10" s="123">
        <v>91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L11" sqref="L11"/>
    </sheetView>
  </sheetViews>
  <sheetFormatPr defaultRowHeight="15" x14ac:dyDescent="0.25"/>
  <cols>
    <col min="1" max="1" width="14.42578125" customWidth="1"/>
    <col min="2" max="2" width="12.42578125" customWidth="1"/>
    <col min="3" max="3" width="12" bestFit="1" customWidth="1"/>
    <col min="4" max="4" width="15.5703125" bestFit="1" customWidth="1"/>
    <col min="5" max="5" width="11.7109375" customWidth="1"/>
    <col min="6" max="6" width="12" bestFit="1" customWidth="1"/>
  </cols>
  <sheetData>
    <row r="1" spans="1:6" x14ac:dyDescent="0.25">
      <c r="A1" s="118" t="s">
        <v>150</v>
      </c>
      <c r="B1" t="s">
        <v>570</v>
      </c>
    </row>
    <row r="2" spans="1:6" x14ac:dyDescent="0.25">
      <c r="A2" s="118" t="s">
        <v>155</v>
      </c>
      <c r="B2" t="s">
        <v>570</v>
      </c>
    </row>
    <row r="4" spans="1:6" x14ac:dyDescent="0.25">
      <c r="A4" s="118" t="s">
        <v>554</v>
      </c>
      <c r="B4" s="35" t="s">
        <v>560</v>
      </c>
      <c r="C4" s="35" t="s">
        <v>561</v>
      </c>
      <c r="D4" s="35" t="s">
        <v>567</v>
      </c>
      <c r="E4" s="35" t="s">
        <v>568</v>
      </c>
      <c r="F4" s="35" t="s">
        <v>569</v>
      </c>
    </row>
    <row r="5" spans="1:6" x14ac:dyDescent="0.25">
      <c r="A5" s="119" t="s">
        <v>27</v>
      </c>
      <c r="B5" s="123">
        <v>4</v>
      </c>
      <c r="C5" s="123">
        <v>167</v>
      </c>
      <c r="D5" s="104">
        <v>41.75</v>
      </c>
      <c r="E5" s="123">
        <v>12</v>
      </c>
      <c r="F5" s="123">
        <v>91</v>
      </c>
    </row>
    <row r="6" spans="1:6" x14ac:dyDescent="0.25">
      <c r="A6" s="119" t="s">
        <v>26</v>
      </c>
      <c r="B6" s="123">
        <v>6</v>
      </c>
      <c r="C6" s="123">
        <v>254</v>
      </c>
      <c r="D6" s="104">
        <v>42.333333333333336</v>
      </c>
      <c r="E6" s="123">
        <v>7</v>
      </c>
      <c r="F6" s="123">
        <v>69</v>
      </c>
    </row>
    <row r="7" spans="1:6" x14ac:dyDescent="0.25">
      <c r="A7" s="119" t="s">
        <v>555</v>
      </c>
      <c r="B7" s="123">
        <v>10</v>
      </c>
      <c r="C7" s="123">
        <v>421</v>
      </c>
      <c r="D7" s="123">
        <v>42.1</v>
      </c>
      <c r="E7" s="123">
        <v>7</v>
      </c>
      <c r="F7" s="123">
        <v>91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1" sqref="C11"/>
    </sheetView>
  </sheetViews>
  <sheetFormatPr defaultRowHeight="15" x14ac:dyDescent="0.25"/>
  <cols>
    <col min="1" max="1" width="22.7109375" customWidth="1"/>
    <col min="2" max="2" width="22" customWidth="1"/>
  </cols>
  <sheetData>
    <row r="1" spans="1:2" x14ac:dyDescent="0.25">
      <c r="A1" s="118" t="s">
        <v>149</v>
      </c>
      <c r="B1" t="s">
        <v>570</v>
      </c>
    </row>
    <row r="3" spans="1:2" x14ac:dyDescent="0.25">
      <c r="A3" s="118" t="s">
        <v>554</v>
      </c>
      <c r="B3" t="s">
        <v>571</v>
      </c>
    </row>
    <row r="4" spans="1:2" x14ac:dyDescent="0.25">
      <c r="A4" s="119" t="s">
        <v>44</v>
      </c>
      <c r="B4" s="120">
        <v>4</v>
      </c>
    </row>
    <row r="5" spans="1:2" x14ac:dyDescent="0.25">
      <c r="A5" s="119" t="s">
        <v>47</v>
      </c>
      <c r="B5" s="120">
        <v>3</v>
      </c>
    </row>
    <row r="6" spans="1:2" x14ac:dyDescent="0.25">
      <c r="A6" s="119" t="s">
        <v>48</v>
      </c>
      <c r="B6" s="120">
        <v>1</v>
      </c>
    </row>
    <row r="7" spans="1:2" x14ac:dyDescent="0.25">
      <c r="A7" s="119" t="s">
        <v>49</v>
      </c>
      <c r="B7" s="120">
        <v>1</v>
      </c>
    </row>
    <row r="8" spans="1:2" x14ac:dyDescent="0.25">
      <c r="A8" s="119" t="s">
        <v>50</v>
      </c>
      <c r="B8" s="120">
        <v>1</v>
      </c>
    </row>
    <row r="9" spans="1:2" x14ac:dyDescent="0.25">
      <c r="A9" s="119" t="s">
        <v>555</v>
      </c>
      <c r="B9" s="120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"/>
  <sheetViews>
    <sheetView tabSelected="1" workbookViewId="0">
      <pane ySplit="1" topLeftCell="A2" activePane="bottomLeft" state="frozen"/>
      <selection activeCell="J1" sqref="J1"/>
      <selection pane="bottomLeft" activeCell="C19" sqref="C19"/>
    </sheetView>
  </sheetViews>
  <sheetFormatPr defaultRowHeight="15" x14ac:dyDescent="0.25"/>
  <cols>
    <col min="1" max="1" width="9.140625" style="2"/>
    <col min="2" max="2" width="17" style="2" customWidth="1"/>
    <col min="3" max="3" width="21.42578125" style="2" customWidth="1"/>
    <col min="4" max="4" width="11.140625" style="2" customWidth="1"/>
    <col min="5" max="5" width="14.7109375" style="2" customWidth="1"/>
    <col min="6" max="7" width="16.140625" style="2" customWidth="1"/>
    <col min="8" max="8" width="17.140625" style="2" customWidth="1"/>
    <col min="9" max="9" width="25.5703125" style="2" customWidth="1"/>
    <col min="10" max="10" width="21.28515625" style="2" customWidth="1"/>
    <col min="11" max="11" width="27.140625" style="2" customWidth="1"/>
    <col min="12" max="12" width="21.28515625" style="2" customWidth="1"/>
    <col min="13" max="13" width="32" style="2" customWidth="1"/>
    <col min="14" max="14" width="26" style="2" customWidth="1"/>
    <col min="15" max="16384" width="9.140625" style="2"/>
  </cols>
  <sheetData>
    <row r="1" spans="1:14" s="10" customFormat="1" ht="18.75" customHeight="1" thickBot="1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35</v>
      </c>
      <c r="G1" s="12" t="s">
        <v>31</v>
      </c>
      <c r="H1" s="14" t="s">
        <v>149</v>
      </c>
      <c r="I1" s="14" t="s">
        <v>150</v>
      </c>
      <c r="J1" s="14" t="s">
        <v>152</v>
      </c>
      <c r="K1" s="14" t="s">
        <v>151</v>
      </c>
      <c r="L1" s="15" t="s">
        <v>153</v>
      </c>
      <c r="M1" s="15" t="s">
        <v>154</v>
      </c>
      <c r="N1" s="15" t="s">
        <v>155</v>
      </c>
    </row>
    <row r="2" spans="1:14" x14ac:dyDescent="0.25">
      <c r="A2" s="5">
        <v>1</v>
      </c>
      <c r="B2" s="5" t="s">
        <v>465</v>
      </c>
      <c r="C2" s="5" t="s">
        <v>17</v>
      </c>
      <c r="D2" s="5">
        <v>58</v>
      </c>
      <c r="E2" s="5" t="s">
        <v>26</v>
      </c>
      <c r="F2" s="5" t="s">
        <v>37</v>
      </c>
      <c r="G2" s="5" t="s">
        <v>28</v>
      </c>
      <c r="H2" s="6">
        <v>44027</v>
      </c>
      <c r="I2" s="7" t="s">
        <v>48</v>
      </c>
      <c r="J2" s="7" t="s">
        <v>51</v>
      </c>
      <c r="K2" s="7" t="s">
        <v>78</v>
      </c>
      <c r="L2" s="8">
        <v>44029</v>
      </c>
      <c r="M2" s="7" t="s">
        <v>118</v>
      </c>
      <c r="N2" s="7" t="s">
        <v>122</v>
      </c>
    </row>
    <row r="3" spans="1:14" x14ac:dyDescent="0.25">
      <c r="A3" s="5">
        <v>2</v>
      </c>
      <c r="B3" s="5" t="s">
        <v>466</v>
      </c>
      <c r="C3" s="5" t="s">
        <v>18</v>
      </c>
      <c r="D3" s="5">
        <v>46</v>
      </c>
      <c r="E3" s="5" t="s">
        <v>27</v>
      </c>
      <c r="F3" s="5" t="s">
        <v>37</v>
      </c>
      <c r="G3" s="5" t="s">
        <v>28</v>
      </c>
      <c r="H3" s="6">
        <v>44025</v>
      </c>
      <c r="I3" s="7" t="s">
        <v>44</v>
      </c>
      <c r="J3" s="7" t="s">
        <v>52</v>
      </c>
      <c r="K3" s="7" t="s">
        <v>82</v>
      </c>
      <c r="L3" s="8">
        <v>44029</v>
      </c>
      <c r="M3" s="7" t="s">
        <v>106</v>
      </c>
      <c r="N3" s="7" t="s">
        <v>122</v>
      </c>
    </row>
    <row r="4" spans="1:14" x14ac:dyDescent="0.25">
      <c r="A4" s="5">
        <v>3</v>
      </c>
      <c r="B4" s="5" t="s">
        <v>467</v>
      </c>
      <c r="C4" s="5" t="s">
        <v>19</v>
      </c>
      <c r="D4" s="5">
        <v>21</v>
      </c>
      <c r="E4" s="5" t="s">
        <v>26</v>
      </c>
      <c r="F4" s="5" t="s">
        <v>36</v>
      </c>
      <c r="G4" s="5" t="s">
        <v>29</v>
      </c>
      <c r="H4" s="6">
        <v>44039</v>
      </c>
      <c r="I4" s="7" t="s">
        <v>47</v>
      </c>
      <c r="J4" s="7" t="s">
        <v>52</v>
      </c>
      <c r="K4" s="7" t="s">
        <v>109</v>
      </c>
      <c r="L4" s="8">
        <v>44042</v>
      </c>
      <c r="M4" s="7" t="s">
        <v>107</v>
      </c>
      <c r="N4" s="7" t="s">
        <v>122</v>
      </c>
    </row>
    <row r="5" spans="1:14" x14ac:dyDescent="0.25">
      <c r="A5" s="5">
        <v>4</v>
      </c>
      <c r="B5" s="5" t="s">
        <v>468</v>
      </c>
      <c r="C5" s="5" t="s">
        <v>20</v>
      </c>
      <c r="D5" s="5">
        <v>18</v>
      </c>
      <c r="E5" s="5" t="s">
        <v>27</v>
      </c>
      <c r="F5" s="5" t="s">
        <v>40</v>
      </c>
      <c r="G5" s="5" t="s">
        <v>30</v>
      </c>
      <c r="H5" s="6">
        <v>44034</v>
      </c>
      <c r="I5" s="7" t="s">
        <v>47</v>
      </c>
      <c r="J5" s="7" t="s">
        <v>52</v>
      </c>
      <c r="K5" s="7" t="s">
        <v>109</v>
      </c>
      <c r="L5" s="8">
        <v>44042</v>
      </c>
      <c r="M5" s="7" t="s">
        <v>83</v>
      </c>
      <c r="N5" s="7" t="s">
        <v>122</v>
      </c>
    </row>
    <row r="6" spans="1:14" x14ac:dyDescent="0.25">
      <c r="A6" s="5">
        <v>5</v>
      </c>
      <c r="B6" s="5" t="s">
        <v>469</v>
      </c>
      <c r="C6" s="5" t="s">
        <v>16</v>
      </c>
      <c r="D6" s="5">
        <v>91</v>
      </c>
      <c r="E6" s="5" t="s">
        <v>27</v>
      </c>
      <c r="F6" s="5" t="s">
        <v>37</v>
      </c>
      <c r="G6" s="5" t="s">
        <v>29</v>
      </c>
      <c r="H6" s="6">
        <v>44040</v>
      </c>
      <c r="I6" s="7" t="s">
        <v>44</v>
      </c>
      <c r="J6" s="7" t="s">
        <v>52</v>
      </c>
      <c r="K6" s="7" t="s">
        <v>106</v>
      </c>
      <c r="L6" s="8">
        <v>44073</v>
      </c>
      <c r="M6" s="7" t="s">
        <v>106</v>
      </c>
      <c r="N6" s="7" t="s">
        <v>122</v>
      </c>
    </row>
    <row r="7" spans="1:14" x14ac:dyDescent="0.25">
      <c r="A7" s="5">
        <v>6</v>
      </c>
      <c r="B7" s="5" t="s">
        <v>470</v>
      </c>
      <c r="C7" s="5" t="s">
        <v>21</v>
      </c>
      <c r="D7" s="5">
        <v>33</v>
      </c>
      <c r="E7" s="5" t="s">
        <v>26</v>
      </c>
      <c r="F7" s="5" t="s">
        <v>42</v>
      </c>
      <c r="G7" s="5" t="s">
        <v>29</v>
      </c>
      <c r="H7" s="6">
        <v>44035</v>
      </c>
      <c r="I7" s="7" t="s">
        <v>49</v>
      </c>
      <c r="J7" s="7" t="s">
        <v>53</v>
      </c>
      <c r="K7" s="9" t="s">
        <v>92</v>
      </c>
      <c r="L7" s="8">
        <v>44042</v>
      </c>
      <c r="M7" s="7" t="s">
        <v>119</v>
      </c>
      <c r="N7" s="7" t="s">
        <v>122</v>
      </c>
    </row>
    <row r="8" spans="1:14" x14ac:dyDescent="0.25">
      <c r="A8" s="5">
        <v>7</v>
      </c>
      <c r="B8" s="5" t="s">
        <v>471</v>
      </c>
      <c r="C8" s="5" t="s">
        <v>22</v>
      </c>
      <c r="D8" s="5">
        <v>7</v>
      </c>
      <c r="E8" s="5" t="s">
        <v>26</v>
      </c>
      <c r="F8" s="5" t="s">
        <v>37</v>
      </c>
      <c r="G8" s="5" t="s">
        <v>30</v>
      </c>
      <c r="H8" s="6">
        <v>44035</v>
      </c>
      <c r="I8" s="7" t="s">
        <v>44</v>
      </c>
      <c r="J8" s="7" t="s">
        <v>52</v>
      </c>
      <c r="K8" s="7" t="s">
        <v>109</v>
      </c>
      <c r="L8" s="8">
        <v>44043</v>
      </c>
      <c r="M8" s="7" t="s">
        <v>83</v>
      </c>
      <c r="N8" s="7" t="s">
        <v>122</v>
      </c>
    </row>
    <row r="9" spans="1:14" x14ac:dyDescent="0.25">
      <c r="A9" s="5">
        <v>8</v>
      </c>
      <c r="B9" s="5" t="s">
        <v>472</v>
      </c>
      <c r="C9" s="5" t="s">
        <v>23</v>
      </c>
      <c r="D9" s="5">
        <v>66</v>
      </c>
      <c r="E9" s="5" t="s">
        <v>26</v>
      </c>
      <c r="F9" s="5" t="s">
        <v>39</v>
      </c>
      <c r="G9" s="5" t="s">
        <v>28</v>
      </c>
      <c r="H9" s="6">
        <v>44039</v>
      </c>
      <c r="I9" s="7" t="s">
        <v>50</v>
      </c>
      <c r="J9" s="7" t="s">
        <v>54</v>
      </c>
      <c r="K9" s="7" t="s">
        <v>97</v>
      </c>
      <c r="L9" s="8">
        <v>44071</v>
      </c>
      <c r="M9" s="7" t="s">
        <v>120</v>
      </c>
      <c r="N9" s="7" t="s">
        <v>123</v>
      </c>
    </row>
    <row r="10" spans="1:14" x14ac:dyDescent="0.25">
      <c r="A10" s="5">
        <v>9</v>
      </c>
      <c r="B10" s="5" t="s">
        <v>473</v>
      </c>
      <c r="C10" s="5" t="s">
        <v>24</v>
      </c>
      <c r="D10" s="5">
        <v>12</v>
      </c>
      <c r="E10" s="5" t="s">
        <v>27</v>
      </c>
      <c r="F10" s="5" t="s">
        <v>41</v>
      </c>
      <c r="G10" s="5" t="s">
        <v>29</v>
      </c>
      <c r="H10" s="6">
        <v>44038</v>
      </c>
      <c r="I10" s="7" t="s">
        <v>44</v>
      </c>
      <c r="J10" s="7" t="s">
        <v>52</v>
      </c>
      <c r="K10" s="7" t="s">
        <v>106</v>
      </c>
      <c r="L10" s="8">
        <v>44040</v>
      </c>
      <c r="M10" s="7" t="s">
        <v>106</v>
      </c>
      <c r="N10" s="7" t="s">
        <v>122</v>
      </c>
    </row>
    <row r="11" spans="1:14" x14ac:dyDescent="0.25">
      <c r="A11" s="5">
        <v>10</v>
      </c>
      <c r="B11" s="5" t="s">
        <v>474</v>
      </c>
      <c r="C11" s="5" t="s">
        <v>25</v>
      </c>
      <c r="D11" s="5">
        <v>69</v>
      </c>
      <c r="E11" s="5" t="s">
        <v>26</v>
      </c>
      <c r="F11" s="5" t="s">
        <v>43</v>
      </c>
      <c r="G11" s="5" t="s">
        <v>29</v>
      </c>
      <c r="H11" s="6">
        <v>44034</v>
      </c>
      <c r="I11" s="7" t="s">
        <v>47</v>
      </c>
      <c r="J11" s="7" t="s">
        <v>52</v>
      </c>
      <c r="K11" s="7" t="s">
        <v>109</v>
      </c>
      <c r="L11" s="8">
        <v>44040</v>
      </c>
      <c r="M11" s="7" t="s">
        <v>121</v>
      </c>
      <c r="N11" s="7" t="s">
        <v>124</v>
      </c>
    </row>
    <row r="12" spans="1:14" ht="15.75" thickBot="1" x14ac:dyDescent="0.3">
      <c r="J12" s="3"/>
    </row>
    <row r="13" spans="1:14" ht="20.25" customHeight="1" thickBot="1" x14ac:dyDescent="0.3">
      <c r="A13" s="70" t="s">
        <v>0</v>
      </c>
      <c r="B13" s="70" t="s">
        <v>1</v>
      </c>
      <c r="C13" s="70" t="s">
        <v>2</v>
      </c>
      <c r="D13" s="70" t="s">
        <v>3</v>
      </c>
      <c r="E13" s="70" t="s">
        <v>4</v>
      </c>
      <c r="F13" s="112" t="s">
        <v>35</v>
      </c>
      <c r="G13" s="70" t="s">
        <v>31</v>
      </c>
      <c r="H13" s="34" t="s">
        <v>149</v>
      </c>
      <c r="I13" s="34" t="s">
        <v>150</v>
      </c>
      <c r="J13" s="105" t="s">
        <v>152</v>
      </c>
      <c r="K13" s="14" t="s">
        <v>151</v>
      </c>
      <c r="L13" s="15" t="s">
        <v>153</v>
      </c>
      <c r="M13" s="15" t="s">
        <v>154</v>
      </c>
      <c r="N13" s="15" t="s">
        <v>155</v>
      </c>
    </row>
    <row r="14" spans="1:14" x14ac:dyDescent="0.25">
      <c r="A14" s="106"/>
      <c r="H14" s="107"/>
    </row>
    <row r="15" spans="1:14" x14ac:dyDescent="0.25">
      <c r="A15" s="106"/>
      <c r="H15" s="107"/>
    </row>
    <row r="16" spans="1:14" x14ac:dyDescent="0.25">
      <c r="A16" s="108"/>
      <c r="H16" s="109"/>
    </row>
    <row r="17" spans="1:8" x14ac:dyDescent="0.25">
      <c r="A17" s="30"/>
      <c r="H17" s="109"/>
    </row>
    <row r="18" spans="1:8" x14ac:dyDescent="0.25">
      <c r="A18" s="110"/>
      <c r="H18" s="109"/>
    </row>
    <row r="19" spans="1:8" x14ac:dyDescent="0.25">
      <c r="A19" s="110"/>
      <c r="H19" s="107"/>
    </row>
    <row r="20" spans="1:8" x14ac:dyDescent="0.25">
      <c r="A20" s="110"/>
      <c r="H20" s="107"/>
    </row>
    <row r="21" spans="1:8" x14ac:dyDescent="0.25">
      <c r="A21" s="110"/>
      <c r="H21" s="107"/>
    </row>
    <row r="22" spans="1:8" x14ac:dyDescent="0.25">
      <c r="A22" s="110"/>
      <c r="H22" s="111"/>
    </row>
    <row r="23" spans="1:8" x14ac:dyDescent="0.25">
      <c r="A23" s="106"/>
      <c r="H23" s="111"/>
    </row>
  </sheetData>
  <dataConsolidate/>
  <dataValidations count="4">
    <dataValidation type="textLength" allowBlank="1" showInputMessage="1" showErrorMessage="1" sqref="B2:B11">
      <formula1>11</formula1>
      <formula2>11</formula2>
    </dataValidation>
    <dataValidation type="whole" allowBlank="1" showInputMessage="1" showErrorMessage="1" sqref="D2:D11">
      <formula1>1</formula1>
      <formula2>2</formula2>
    </dataValidation>
    <dataValidation type="date" allowBlank="1" showInputMessage="1" showErrorMessage="1" sqref="H2:H11 H14:H23">
      <formula1>44013</formula1>
      <formula2>44043</formula2>
    </dataValidation>
    <dataValidation type="date" allowBlank="1" showInputMessage="1" showErrorMessage="1" sqref="L2:L11">
      <formula1>44013</formula1>
      <formula2>44074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List!$B$2:$B$3</xm:f>
          </x14:formula1>
          <xm:sqref>E2:E11</xm:sqref>
        </x14:dataValidation>
        <x14:dataValidation type="list" allowBlank="1" showInputMessage="1" showErrorMessage="1">
          <x14:formula1>
            <xm:f>List!$B$17:$B$24</xm:f>
          </x14:formula1>
          <xm:sqref>F2:F11</xm:sqref>
        </x14:dataValidation>
        <x14:dataValidation type="list" allowBlank="1" showInputMessage="1" showErrorMessage="1">
          <x14:formula1>
            <xm:f>List!$B$6:$B$9</xm:f>
          </x14:formula1>
          <xm:sqref>G2:G11</xm:sqref>
        </x14:dataValidation>
        <x14:dataValidation type="list" allowBlank="1" showInputMessage="1" showErrorMessage="1">
          <x14:formula1>
            <xm:f>List!$E$2:$E$6</xm:f>
          </x14:formula1>
          <xm:sqref>I2:I11</xm:sqref>
        </x14:dataValidation>
        <x14:dataValidation type="list" allowBlank="1" showInputMessage="1" showErrorMessage="1">
          <x14:formula1>
            <xm:f>List!$H$2:$H$27</xm:f>
          </x14:formula1>
          <xm:sqref>J2:J11</xm:sqref>
        </x14:dataValidation>
        <x14:dataValidation type="list" allowBlank="1" showInputMessage="1" showErrorMessage="1">
          <x14:formula1>
            <xm:f>List!$K$2:$K$40</xm:f>
          </x14:formula1>
          <xm:sqref>K2:K11</xm:sqref>
        </x14:dataValidation>
        <x14:dataValidation type="list" allowBlank="1" showInputMessage="1" showErrorMessage="1">
          <x14:formula1>
            <xm:f>List!$N$2:$N$62</xm:f>
          </x14:formula1>
          <xm:sqref>M2:M11</xm:sqref>
        </x14:dataValidation>
        <x14:dataValidation type="list" allowBlank="1" showInputMessage="1" showErrorMessage="1">
          <x14:formula1>
            <xm:f>List!$Q$2:$Q$4</xm:f>
          </x14:formula1>
          <xm:sqref>N2:N11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pane ySplit="1" topLeftCell="A2" activePane="bottomLeft" state="frozen"/>
      <selection activeCell="J1" sqref="J1"/>
      <selection pane="bottomLeft" activeCell="D20" sqref="D20"/>
    </sheetView>
  </sheetViews>
  <sheetFormatPr defaultRowHeight="15" x14ac:dyDescent="0.25"/>
  <cols>
    <col min="1" max="1" width="9.140625" style="2"/>
    <col min="2" max="2" width="17" style="2" customWidth="1"/>
    <col min="3" max="3" width="21.42578125" style="2" customWidth="1"/>
    <col min="4" max="4" width="11.140625" style="2" customWidth="1"/>
    <col min="5" max="5" width="14.7109375" style="2" customWidth="1"/>
    <col min="6" max="7" width="16.140625" style="2" customWidth="1"/>
    <col min="8" max="8" width="17.140625" style="2" customWidth="1"/>
    <col min="9" max="9" width="25.5703125" style="2" customWidth="1"/>
    <col min="10" max="10" width="21.28515625" style="2" customWidth="1"/>
    <col min="11" max="11" width="27.140625" style="2" customWidth="1"/>
    <col min="12" max="12" width="21.28515625" style="2" customWidth="1"/>
    <col min="13" max="13" width="32" style="2" customWidth="1"/>
    <col min="14" max="14" width="26" style="2" customWidth="1"/>
    <col min="15" max="16384" width="9.140625" style="2"/>
  </cols>
  <sheetData>
    <row r="1" spans="1:14" s="10" customFormat="1" ht="18.75" customHeight="1" thickBot="1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35</v>
      </c>
      <c r="G1" s="12" t="s">
        <v>31</v>
      </c>
      <c r="H1" s="14" t="s">
        <v>149</v>
      </c>
      <c r="I1" s="14" t="s">
        <v>150</v>
      </c>
      <c r="J1" s="14" t="s">
        <v>152</v>
      </c>
      <c r="K1" s="14" t="s">
        <v>151</v>
      </c>
      <c r="L1" s="15" t="s">
        <v>153</v>
      </c>
      <c r="M1" s="15" t="s">
        <v>154</v>
      </c>
      <c r="N1" s="15" t="s">
        <v>155</v>
      </c>
    </row>
    <row r="2" spans="1:14" x14ac:dyDescent="0.25">
      <c r="A2" s="5">
        <v>1</v>
      </c>
      <c r="B2" s="5" t="s">
        <v>465</v>
      </c>
      <c r="C2" s="5" t="s">
        <v>17</v>
      </c>
      <c r="D2" s="5">
        <v>58</v>
      </c>
      <c r="E2" s="5" t="s">
        <v>26</v>
      </c>
      <c r="F2" s="5" t="s">
        <v>37</v>
      </c>
      <c r="G2" s="5" t="s">
        <v>28</v>
      </c>
      <c r="H2" s="6">
        <v>44027</v>
      </c>
      <c r="I2" s="7" t="s">
        <v>48</v>
      </c>
      <c r="J2" s="7" t="s">
        <v>51</v>
      </c>
      <c r="K2" s="7" t="s">
        <v>78</v>
      </c>
      <c r="L2" s="8">
        <v>44029</v>
      </c>
      <c r="M2" s="7" t="s">
        <v>118</v>
      </c>
      <c r="N2" s="7" t="s">
        <v>122</v>
      </c>
    </row>
    <row r="3" spans="1:14" x14ac:dyDescent="0.25">
      <c r="A3" s="5">
        <v>2</v>
      </c>
      <c r="B3" s="5" t="s">
        <v>466</v>
      </c>
      <c r="C3" s="5" t="s">
        <v>18</v>
      </c>
      <c r="D3" s="5">
        <v>46</v>
      </c>
      <c r="E3" s="5" t="s">
        <v>27</v>
      </c>
      <c r="F3" s="5" t="s">
        <v>37</v>
      </c>
      <c r="G3" s="5" t="s">
        <v>28</v>
      </c>
      <c r="H3" s="6">
        <v>44025</v>
      </c>
      <c r="I3" s="7" t="s">
        <v>44</v>
      </c>
      <c r="J3" s="7" t="s">
        <v>52</v>
      </c>
      <c r="K3" s="7" t="s">
        <v>82</v>
      </c>
      <c r="L3" s="8">
        <v>44029</v>
      </c>
      <c r="M3" s="7" t="s">
        <v>106</v>
      </c>
      <c r="N3" s="7" t="s">
        <v>122</v>
      </c>
    </row>
    <row r="4" spans="1:14" x14ac:dyDescent="0.25">
      <c r="A4" s="5">
        <v>3</v>
      </c>
      <c r="B4" s="5" t="s">
        <v>467</v>
      </c>
      <c r="C4" s="5" t="s">
        <v>19</v>
      </c>
      <c r="D4" s="5">
        <v>21</v>
      </c>
      <c r="E4" s="5" t="s">
        <v>26</v>
      </c>
      <c r="F4" s="5" t="s">
        <v>36</v>
      </c>
      <c r="G4" s="5" t="s">
        <v>29</v>
      </c>
      <c r="H4" s="6">
        <v>44039</v>
      </c>
      <c r="I4" s="7" t="s">
        <v>47</v>
      </c>
      <c r="J4" s="7" t="s">
        <v>52</v>
      </c>
      <c r="K4" s="7" t="s">
        <v>109</v>
      </c>
      <c r="L4" s="8">
        <v>44042</v>
      </c>
      <c r="M4" s="7" t="s">
        <v>107</v>
      </c>
      <c r="N4" s="7" t="s">
        <v>122</v>
      </c>
    </row>
    <row r="5" spans="1:14" x14ac:dyDescent="0.25">
      <c r="A5" s="5">
        <v>4</v>
      </c>
      <c r="B5" s="5" t="s">
        <v>468</v>
      </c>
      <c r="C5" s="5" t="s">
        <v>20</v>
      </c>
      <c r="D5" s="5">
        <v>18</v>
      </c>
      <c r="E5" s="5" t="s">
        <v>27</v>
      </c>
      <c r="F5" s="5" t="s">
        <v>40</v>
      </c>
      <c r="G5" s="5" t="s">
        <v>30</v>
      </c>
      <c r="H5" s="6">
        <v>44034</v>
      </c>
      <c r="I5" s="7" t="s">
        <v>47</v>
      </c>
      <c r="J5" s="7" t="s">
        <v>52</v>
      </c>
      <c r="K5" s="7" t="s">
        <v>109</v>
      </c>
      <c r="L5" s="8">
        <v>44042</v>
      </c>
      <c r="M5" s="7" t="s">
        <v>83</v>
      </c>
      <c r="N5" s="7" t="s">
        <v>122</v>
      </c>
    </row>
    <row r="6" spans="1:14" x14ac:dyDescent="0.25">
      <c r="A6" s="5">
        <v>5</v>
      </c>
      <c r="B6" s="5" t="s">
        <v>469</v>
      </c>
      <c r="C6" s="5" t="s">
        <v>16</v>
      </c>
      <c r="D6" s="5">
        <v>91</v>
      </c>
      <c r="E6" s="5" t="s">
        <v>27</v>
      </c>
      <c r="F6" s="5" t="s">
        <v>37</v>
      </c>
      <c r="G6" s="5" t="s">
        <v>29</v>
      </c>
      <c r="H6" s="6">
        <v>44040</v>
      </c>
      <c r="I6" s="7" t="s">
        <v>44</v>
      </c>
      <c r="J6" s="7" t="s">
        <v>52</v>
      </c>
      <c r="K6" s="7" t="s">
        <v>106</v>
      </c>
      <c r="L6" s="8">
        <v>44073</v>
      </c>
      <c r="M6" s="7" t="s">
        <v>106</v>
      </c>
      <c r="N6" s="7" t="s">
        <v>122</v>
      </c>
    </row>
    <row r="7" spans="1:14" x14ac:dyDescent="0.25">
      <c r="A7" s="5">
        <v>6</v>
      </c>
      <c r="B7" s="5" t="s">
        <v>470</v>
      </c>
      <c r="C7" s="5" t="s">
        <v>21</v>
      </c>
      <c r="D7" s="5">
        <v>33</v>
      </c>
      <c r="E7" s="5" t="s">
        <v>26</v>
      </c>
      <c r="F7" s="5" t="s">
        <v>42</v>
      </c>
      <c r="G7" s="5" t="s">
        <v>29</v>
      </c>
      <c r="H7" s="6">
        <v>44035</v>
      </c>
      <c r="I7" s="7" t="s">
        <v>49</v>
      </c>
      <c r="J7" s="7" t="s">
        <v>53</v>
      </c>
      <c r="K7" s="9" t="s">
        <v>92</v>
      </c>
      <c r="L7" s="8">
        <v>44042</v>
      </c>
      <c r="M7" s="7" t="s">
        <v>119</v>
      </c>
      <c r="N7" s="7" t="s">
        <v>122</v>
      </c>
    </row>
    <row r="8" spans="1:14" x14ac:dyDescent="0.25">
      <c r="A8" s="5">
        <v>7</v>
      </c>
      <c r="B8" s="5" t="s">
        <v>471</v>
      </c>
      <c r="C8" s="5" t="s">
        <v>22</v>
      </c>
      <c r="D8" s="5">
        <v>7</v>
      </c>
      <c r="E8" s="5" t="s">
        <v>26</v>
      </c>
      <c r="F8" s="5" t="s">
        <v>37</v>
      </c>
      <c r="G8" s="5" t="s">
        <v>30</v>
      </c>
      <c r="H8" s="6">
        <v>44035</v>
      </c>
      <c r="I8" s="7" t="s">
        <v>44</v>
      </c>
      <c r="J8" s="7" t="s">
        <v>52</v>
      </c>
      <c r="K8" s="7" t="s">
        <v>109</v>
      </c>
      <c r="L8" s="8">
        <v>44043</v>
      </c>
      <c r="M8" s="7" t="s">
        <v>83</v>
      </c>
      <c r="N8" s="7" t="s">
        <v>122</v>
      </c>
    </row>
    <row r="9" spans="1:14" x14ac:dyDescent="0.25">
      <c r="A9" s="5">
        <v>8</v>
      </c>
      <c r="B9" s="5" t="s">
        <v>472</v>
      </c>
      <c r="C9" s="5" t="s">
        <v>23</v>
      </c>
      <c r="D9" s="5">
        <v>66</v>
      </c>
      <c r="E9" s="5" t="s">
        <v>26</v>
      </c>
      <c r="F9" s="5" t="s">
        <v>39</v>
      </c>
      <c r="G9" s="5" t="s">
        <v>28</v>
      </c>
      <c r="H9" s="6">
        <v>44039</v>
      </c>
      <c r="I9" s="7" t="s">
        <v>50</v>
      </c>
      <c r="J9" s="7" t="s">
        <v>54</v>
      </c>
      <c r="K9" s="7" t="s">
        <v>97</v>
      </c>
      <c r="L9" s="8">
        <v>44071</v>
      </c>
      <c r="M9" s="7" t="s">
        <v>120</v>
      </c>
      <c r="N9" s="7" t="s">
        <v>123</v>
      </c>
    </row>
    <row r="10" spans="1:14" x14ac:dyDescent="0.25">
      <c r="A10" s="5">
        <v>9</v>
      </c>
      <c r="B10" s="5" t="s">
        <v>473</v>
      </c>
      <c r="C10" s="5" t="s">
        <v>24</v>
      </c>
      <c r="D10" s="5">
        <v>12</v>
      </c>
      <c r="E10" s="5" t="s">
        <v>27</v>
      </c>
      <c r="F10" s="5" t="s">
        <v>41</v>
      </c>
      <c r="G10" s="5" t="s">
        <v>29</v>
      </c>
      <c r="H10" s="6">
        <v>44038</v>
      </c>
      <c r="I10" s="7" t="s">
        <v>44</v>
      </c>
      <c r="J10" s="7" t="s">
        <v>52</v>
      </c>
      <c r="K10" s="7" t="s">
        <v>106</v>
      </c>
      <c r="L10" s="8">
        <v>44040</v>
      </c>
      <c r="M10" s="7" t="s">
        <v>106</v>
      </c>
      <c r="N10" s="7" t="s">
        <v>122</v>
      </c>
    </row>
    <row r="11" spans="1:14" x14ac:dyDescent="0.25">
      <c r="A11" s="5">
        <v>10</v>
      </c>
      <c r="B11" s="5" t="s">
        <v>474</v>
      </c>
      <c r="C11" s="5" t="s">
        <v>25</v>
      </c>
      <c r="D11" s="5">
        <v>69</v>
      </c>
      <c r="E11" s="5" t="s">
        <v>26</v>
      </c>
      <c r="F11" s="5" t="s">
        <v>43</v>
      </c>
      <c r="G11" s="5" t="s">
        <v>29</v>
      </c>
      <c r="H11" s="6">
        <v>44034</v>
      </c>
      <c r="I11" s="7" t="s">
        <v>47</v>
      </c>
      <c r="J11" s="7" t="s">
        <v>52</v>
      </c>
      <c r="K11" s="7" t="s">
        <v>109</v>
      </c>
      <c r="L11" s="8">
        <v>44040</v>
      </c>
      <c r="M11" s="7" t="s">
        <v>121</v>
      </c>
      <c r="N11" s="7" t="s">
        <v>124</v>
      </c>
    </row>
    <row r="12" spans="1:14" ht="15.75" thickBot="1" x14ac:dyDescent="0.3">
      <c r="J12" s="3"/>
    </row>
    <row r="13" spans="1:14" ht="20.25" customHeight="1" thickBot="1" x14ac:dyDescent="0.3">
      <c r="A13" s="70" t="s">
        <v>0</v>
      </c>
      <c r="B13" s="70" t="s">
        <v>1</v>
      </c>
      <c r="C13" s="70" t="s">
        <v>2</v>
      </c>
      <c r="D13" s="70" t="s">
        <v>3</v>
      </c>
      <c r="E13" s="70" t="s">
        <v>4</v>
      </c>
      <c r="F13" s="112" t="s">
        <v>35</v>
      </c>
      <c r="G13" s="70" t="s">
        <v>31</v>
      </c>
      <c r="H13" s="34" t="s">
        <v>149</v>
      </c>
      <c r="I13" s="34" t="s">
        <v>150</v>
      </c>
      <c r="J13" s="105" t="s">
        <v>152</v>
      </c>
      <c r="K13" s="14" t="s">
        <v>151</v>
      </c>
      <c r="L13" s="15" t="s">
        <v>153</v>
      </c>
      <c r="M13" s="15" t="s">
        <v>154</v>
      </c>
      <c r="N13" s="15" t="s">
        <v>155</v>
      </c>
    </row>
    <row r="14" spans="1:14" x14ac:dyDescent="0.25">
      <c r="A14" s="106"/>
      <c r="H14" s="107"/>
    </row>
    <row r="15" spans="1:14" x14ac:dyDescent="0.25">
      <c r="A15" s="106"/>
      <c r="H15" s="107"/>
    </row>
    <row r="16" spans="1:14" x14ac:dyDescent="0.25">
      <c r="A16" s="108"/>
      <c r="H16" s="109"/>
    </row>
    <row r="17" spans="1:8" x14ac:dyDescent="0.25">
      <c r="A17" s="30"/>
      <c r="H17" s="109"/>
    </row>
    <row r="18" spans="1:8" x14ac:dyDescent="0.25">
      <c r="A18" s="110"/>
      <c r="H18" s="109"/>
    </row>
    <row r="19" spans="1:8" x14ac:dyDescent="0.25">
      <c r="A19" s="110"/>
      <c r="H19" s="107"/>
    </row>
    <row r="20" spans="1:8" x14ac:dyDescent="0.25">
      <c r="A20" s="110"/>
      <c r="H20" s="107"/>
    </row>
    <row r="21" spans="1:8" x14ac:dyDescent="0.25">
      <c r="A21" s="110"/>
      <c r="H21" s="107"/>
    </row>
    <row r="22" spans="1:8" x14ac:dyDescent="0.25">
      <c r="A22" s="110"/>
      <c r="H22" s="111"/>
    </row>
    <row r="23" spans="1:8" x14ac:dyDescent="0.25">
      <c r="A23" s="106"/>
      <c r="H23" s="111"/>
    </row>
  </sheetData>
  <dataConsolidate/>
  <dataValidations count="4">
    <dataValidation type="date" allowBlank="1" showInputMessage="1" showErrorMessage="1" sqref="L2:L11">
      <formula1>44013</formula1>
      <formula2>44074</formula2>
    </dataValidation>
    <dataValidation type="date" allowBlank="1" showInputMessage="1" showErrorMessage="1" sqref="H2:H11 H14:H23">
      <formula1>44013</formula1>
      <formula2>44043</formula2>
    </dataValidation>
    <dataValidation type="whole" allowBlank="1" showInputMessage="1" showErrorMessage="1" sqref="D2:D11">
      <formula1>1</formula1>
      <formula2>2</formula2>
    </dataValidation>
    <dataValidation type="textLength" allowBlank="1" showInputMessage="1" showErrorMessage="1" sqref="B2:B11">
      <formula1>11</formula1>
      <formula2>11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List!$Q$2:$Q$4</xm:f>
          </x14:formula1>
          <xm:sqref>N2:N11</xm:sqref>
        </x14:dataValidation>
        <x14:dataValidation type="list" allowBlank="1" showInputMessage="1" showErrorMessage="1">
          <x14:formula1>
            <xm:f>List!$N$2:$N$62</xm:f>
          </x14:formula1>
          <xm:sqref>M2:M11</xm:sqref>
        </x14:dataValidation>
        <x14:dataValidation type="list" allowBlank="1" showInputMessage="1" showErrorMessage="1">
          <x14:formula1>
            <xm:f>List!$K$2:$K$40</xm:f>
          </x14:formula1>
          <xm:sqref>K2:K11</xm:sqref>
        </x14:dataValidation>
        <x14:dataValidation type="list" allowBlank="1" showInputMessage="1" showErrorMessage="1">
          <x14:formula1>
            <xm:f>List!$H$2:$H$27</xm:f>
          </x14:formula1>
          <xm:sqref>J2:J11</xm:sqref>
        </x14:dataValidation>
        <x14:dataValidation type="list" allowBlank="1" showInputMessage="1" showErrorMessage="1">
          <x14:formula1>
            <xm:f>List!$E$2:$E$6</xm:f>
          </x14:formula1>
          <xm:sqref>I2:I11</xm:sqref>
        </x14:dataValidation>
        <x14:dataValidation type="list" allowBlank="1" showInputMessage="1" showErrorMessage="1">
          <x14:formula1>
            <xm:f>List!$B$6:$B$9</xm:f>
          </x14:formula1>
          <xm:sqref>G2:G11</xm:sqref>
        </x14:dataValidation>
        <x14:dataValidation type="list" allowBlank="1" showInputMessage="1" showErrorMessage="1">
          <x14:formula1>
            <xm:f>List!$B$17:$B$24</xm:f>
          </x14:formula1>
          <xm:sqref>F2:F11</xm:sqref>
        </x14:dataValidation>
        <x14:dataValidation type="list" allowBlank="1" showInputMessage="1" showErrorMessage="1">
          <x14:formula1>
            <xm:f>List!$B$2:$B$3</xm:f>
          </x14:formula1>
          <xm:sqref>E2:E11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90" zoomScaleNormal="90" workbookViewId="0">
      <selection sqref="A1:C2"/>
    </sheetView>
  </sheetViews>
  <sheetFormatPr defaultRowHeight="15" x14ac:dyDescent="0.25"/>
  <sheetData>
    <row r="1" spans="1:3" ht="15.75" x14ac:dyDescent="0.25">
      <c r="A1" s="140" t="s">
        <v>26</v>
      </c>
      <c r="B1" s="215">
        <v>0.66700000000000004</v>
      </c>
      <c r="C1" s="214">
        <v>36</v>
      </c>
    </row>
    <row r="2" spans="1:3" ht="15.75" x14ac:dyDescent="0.25">
      <c r="A2" s="140" t="s">
        <v>27</v>
      </c>
      <c r="B2" s="215">
        <v>0.33300000000000002</v>
      </c>
      <c r="C2" s="214">
        <v>18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defaultRowHeight="15" x14ac:dyDescent="0.25"/>
  <sheetData>
    <row r="1" spans="1:3" ht="15.75" x14ac:dyDescent="0.25">
      <c r="A1" s="167" t="s">
        <v>572</v>
      </c>
      <c r="B1" s="213">
        <v>0.14799999999999999</v>
      </c>
      <c r="C1" s="214">
        <v>8</v>
      </c>
    </row>
    <row r="2" spans="1:3" ht="15.75" x14ac:dyDescent="0.25">
      <c r="A2" s="167" t="s">
        <v>573</v>
      </c>
      <c r="B2" s="213">
        <v>0.222</v>
      </c>
      <c r="C2" s="214">
        <v>12</v>
      </c>
    </row>
    <row r="3" spans="1:3" ht="15.75" x14ac:dyDescent="0.25">
      <c r="A3" s="167" t="s">
        <v>574</v>
      </c>
      <c r="B3" s="213">
        <v>0.24099999999999999</v>
      </c>
      <c r="C3" s="214">
        <v>13</v>
      </c>
    </row>
    <row r="4" spans="1:3" ht="15.75" x14ac:dyDescent="0.25">
      <c r="A4" s="167" t="s">
        <v>575</v>
      </c>
      <c r="B4" s="213">
        <v>0.16700000000000001</v>
      </c>
      <c r="C4" s="214">
        <v>9</v>
      </c>
    </row>
    <row r="5" spans="1:3" ht="15.75" x14ac:dyDescent="0.25">
      <c r="A5" s="167" t="s">
        <v>576</v>
      </c>
      <c r="B5" s="213">
        <v>0.16700000000000001</v>
      </c>
      <c r="C5" s="214">
        <v>9</v>
      </c>
    </row>
    <row r="6" spans="1:3" ht="15.75" x14ac:dyDescent="0.25">
      <c r="A6" s="167" t="s">
        <v>577</v>
      </c>
      <c r="B6" s="213">
        <v>5.6000000000000001E-2</v>
      </c>
      <c r="C6" s="214">
        <v>3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16" sqref="F16"/>
    </sheetView>
  </sheetViews>
  <sheetFormatPr defaultRowHeight="15.75" x14ac:dyDescent="0.25"/>
  <cols>
    <col min="1" max="1" width="22" style="169" customWidth="1"/>
    <col min="2" max="2" width="13" customWidth="1"/>
  </cols>
  <sheetData>
    <row r="1" spans="1:2" x14ac:dyDescent="0.25">
      <c r="A1" s="165" t="s">
        <v>487</v>
      </c>
      <c r="B1" s="166">
        <v>6.4000000000000001E-2</v>
      </c>
    </row>
    <row r="2" spans="1:2" x14ac:dyDescent="0.25">
      <c r="A2" s="170" t="s">
        <v>488</v>
      </c>
      <c r="B2" s="166">
        <v>4.2000000000000003E-2</v>
      </c>
    </row>
    <row r="3" spans="1:2" x14ac:dyDescent="0.25">
      <c r="A3" s="170" t="s">
        <v>544</v>
      </c>
      <c r="B3" s="166">
        <v>3.5999999999999997E-2</v>
      </c>
    </row>
    <row r="4" spans="1:2" x14ac:dyDescent="0.25">
      <c r="A4" s="167" t="s">
        <v>491</v>
      </c>
      <c r="B4" s="166">
        <v>1.2E-2</v>
      </c>
    </row>
    <row r="5" spans="1:2" x14ac:dyDescent="0.25">
      <c r="A5" s="167" t="s">
        <v>545</v>
      </c>
      <c r="B5" s="166">
        <v>1.2E-2</v>
      </c>
    </row>
    <row r="6" spans="1:2" x14ac:dyDescent="0.25">
      <c r="A6" s="167" t="s">
        <v>546</v>
      </c>
      <c r="B6" s="166">
        <v>1.2E-2</v>
      </c>
    </row>
    <row r="7" spans="1:2" x14ac:dyDescent="0.25">
      <c r="A7" s="167" t="s">
        <v>547</v>
      </c>
      <c r="B7" s="166">
        <v>6.0000000000000001E-3</v>
      </c>
    </row>
    <row r="8" spans="1:2" x14ac:dyDescent="0.25">
      <c r="A8" s="212"/>
      <c r="B8" s="148"/>
    </row>
    <row r="9" spans="1:2" x14ac:dyDescent="0.25">
      <c r="A9" s="103"/>
      <c r="B9" s="209"/>
    </row>
    <row r="10" spans="1:2" x14ac:dyDescent="0.25">
      <c r="A10" s="212"/>
      <c r="B10" s="209"/>
    </row>
    <row r="11" spans="1:2" x14ac:dyDescent="0.25">
      <c r="A11" s="212"/>
      <c r="B11" s="209"/>
    </row>
    <row r="12" spans="1:2" x14ac:dyDescent="0.25">
      <c r="A12" s="103"/>
      <c r="B12" s="210"/>
    </row>
    <row r="13" spans="1:2" x14ac:dyDescent="0.25">
      <c r="A13" s="103"/>
      <c r="B13" s="210"/>
    </row>
    <row r="14" spans="1:2" x14ac:dyDescent="0.25">
      <c r="A14" s="103"/>
      <c r="B14" s="210"/>
    </row>
    <row r="15" spans="1:2" x14ac:dyDescent="0.25">
      <c r="A15" s="103"/>
      <c r="B15" s="210"/>
    </row>
    <row r="16" spans="1:2" x14ac:dyDescent="0.25">
      <c r="A16" s="103"/>
      <c r="B16" s="211"/>
    </row>
    <row r="17" spans="1:2" x14ac:dyDescent="0.25">
      <c r="A17" s="103"/>
      <c r="B17" s="211"/>
    </row>
    <row r="18" spans="1:2" x14ac:dyDescent="0.25">
      <c r="A18" s="103"/>
      <c r="B18" s="211"/>
    </row>
  </sheetData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5" sqref="B15:C15"/>
    </sheetView>
  </sheetViews>
  <sheetFormatPr defaultRowHeight="15.75" x14ac:dyDescent="0.25"/>
  <cols>
    <col min="1" max="1" width="22" style="169" customWidth="1"/>
    <col min="2" max="16384" width="9.140625" style="168"/>
  </cols>
  <sheetData>
    <row r="1" spans="1:2" ht="24" customHeight="1" x14ac:dyDescent="0.25">
      <c r="A1" s="167" t="s">
        <v>547</v>
      </c>
      <c r="B1" s="166">
        <v>6.0000000000000001E-3</v>
      </c>
    </row>
    <row r="2" spans="1:2" ht="24" customHeight="1" x14ac:dyDescent="0.25">
      <c r="A2" s="167" t="s">
        <v>546</v>
      </c>
      <c r="B2" s="166">
        <v>1.2E-2</v>
      </c>
    </row>
    <row r="3" spans="1:2" ht="24" customHeight="1" x14ac:dyDescent="0.25">
      <c r="A3" s="167" t="s">
        <v>545</v>
      </c>
      <c r="B3" s="166">
        <v>1.2E-2</v>
      </c>
    </row>
    <row r="4" spans="1:2" ht="24" customHeight="1" x14ac:dyDescent="0.25">
      <c r="A4" s="167" t="s">
        <v>491</v>
      </c>
      <c r="B4" s="166">
        <v>1.2E-2</v>
      </c>
    </row>
    <row r="5" spans="1:2" ht="24" customHeight="1" x14ac:dyDescent="0.25">
      <c r="A5" s="170" t="s">
        <v>544</v>
      </c>
      <c r="B5" s="166">
        <v>3.5999999999999997E-2</v>
      </c>
    </row>
    <row r="6" spans="1:2" ht="24" customHeight="1" x14ac:dyDescent="0.25">
      <c r="A6" s="170" t="s">
        <v>488</v>
      </c>
      <c r="B6" s="166">
        <v>4.2000000000000003E-2</v>
      </c>
    </row>
    <row r="7" spans="1:2" ht="24" customHeight="1" x14ac:dyDescent="0.25">
      <c r="A7" s="165" t="s">
        <v>487</v>
      </c>
      <c r="B7" s="166">
        <v>6.4000000000000001E-2</v>
      </c>
    </row>
    <row r="8" spans="1:2" x14ac:dyDescent="0.25">
      <c r="A8" s="162"/>
      <c r="B8" s="172"/>
    </row>
    <row r="9" spans="1:2" x14ac:dyDescent="0.25">
      <c r="A9" s="162"/>
      <c r="B9" s="172"/>
    </row>
    <row r="10" spans="1:2" x14ac:dyDescent="0.25">
      <c r="A10" s="162"/>
      <c r="B10" s="172"/>
    </row>
    <row r="11" spans="1:2" x14ac:dyDescent="0.25">
      <c r="A11" s="171"/>
      <c r="B11" s="172"/>
    </row>
    <row r="12" spans="1:2" x14ac:dyDescent="0.25">
      <c r="A12" s="171"/>
      <c r="B12" s="172"/>
    </row>
    <row r="13" spans="1:2" x14ac:dyDescent="0.25">
      <c r="A13" s="103"/>
      <c r="B13" s="172"/>
    </row>
    <row r="14" spans="1:2" x14ac:dyDescent="0.25">
      <c r="A14" s="162"/>
      <c r="B14" s="163"/>
    </row>
    <row r="15" spans="1:2" x14ac:dyDescent="0.25">
      <c r="A15" s="162"/>
      <c r="B15" s="163"/>
    </row>
    <row r="16" spans="1:2" x14ac:dyDescent="0.25">
      <c r="A16" s="162"/>
      <c r="B16" s="164"/>
    </row>
    <row r="17" spans="1:2" x14ac:dyDescent="0.25">
      <c r="A17" s="162"/>
      <c r="B17" s="164"/>
    </row>
    <row r="18" spans="1:2" x14ac:dyDescent="0.25">
      <c r="A18" s="162"/>
      <c r="B18" s="164"/>
    </row>
  </sheetData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7" sqref="B7"/>
    </sheetView>
  </sheetViews>
  <sheetFormatPr defaultRowHeight="15" x14ac:dyDescent="0.25"/>
  <cols>
    <col min="1" max="1" width="21.28515625" customWidth="1"/>
    <col min="2" max="2" width="9.140625" style="121"/>
  </cols>
  <sheetData>
    <row r="1" spans="1:3" ht="15.75" x14ac:dyDescent="0.25">
      <c r="A1" s="175" t="s">
        <v>578</v>
      </c>
      <c r="B1" s="176">
        <v>9.8000000000000007</v>
      </c>
    </row>
    <row r="2" spans="1:3" ht="15.75" x14ac:dyDescent="0.25">
      <c r="A2" s="175" t="s">
        <v>579</v>
      </c>
      <c r="B2" s="176">
        <v>4.2</v>
      </c>
    </row>
    <row r="3" spans="1:3" ht="15.75" x14ac:dyDescent="0.25">
      <c r="A3" s="175" t="s">
        <v>580</v>
      </c>
      <c r="B3" s="176">
        <v>1.9</v>
      </c>
    </row>
    <row r="11" spans="1:3" x14ac:dyDescent="0.25">
      <c r="A11" s="148"/>
      <c r="B11" s="206"/>
      <c r="C11" s="148"/>
    </row>
    <row r="12" spans="1:3" x14ac:dyDescent="0.25">
      <c r="A12" s="148"/>
      <c r="B12" s="206"/>
      <c r="C12" s="148"/>
    </row>
    <row r="13" spans="1:3" x14ac:dyDescent="0.25">
      <c r="A13" s="148"/>
      <c r="B13" s="206"/>
      <c r="C13" s="148"/>
    </row>
    <row r="14" spans="1:3" x14ac:dyDescent="0.25">
      <c r="A14" s="148"/>
      <c r="B14" s="206"/>
      <c r="C14" s="148"/>
    </row>
    <row r="15" spans="1:3" ht="15.75" x14ac:dyDescent="0.25">
      <c r="A15" s="207"/>
      <c r="B15" s="208"/>
      <c r="C15" s="148"/>
    </row>
    <row r="16" spans="1:3" ht="15.75" x14ac:dyDescent="0.25">
      <c r="A16" s="207"/>
      <c r="B16" s="208"/>
      <c r="C16" s="148"/>
    </row>
    <row r="17" spans="1:3" ht="15.75" x14ac:dyDescent="0.25">
      <c r="A17" s="207"/>
      <c r="B17" s="208"/>
      <c r="C17" s="148"/>
    </row>
    <row r="18" spans="1:3" ht="15.75" x14ac:dyDescent="0.25">
      <c r="A18" s="207"/>
      <c r="B18" s="208"/>
      <c r="C18" s="148"/>
    </row>
    <row r="19" spans="1:3" ht="15.75" x14ac:dyDescent="0.25">
      <c r="A19" s="207"/>
      <c r="B19" s="208"/>
      <c r="C19" s="148"/>
    </row>
    <row r="20" spans="1:3" ht="15.75" x14ac:dyDescent="0.25">
      <c r="A20" s="207"/>
      <c r="B20" s="208"/>
      <c r="C20" s="148"/>
    </row>
    <row r="21" spans="1:3" ht="15.75" x14ac:dyDescent="0.25">
      <c r="A21" s="207"/>
      <c r="B21" s="208"/>
      <c r="C21" s="148"/>
    </row>
    <row r="22" spans="1:3" x14ac:dyDescent="0.25">
      <c r="A22" s="148"/>
      <c r="B22" s="206"/>
      <c r="C22" s="148"/>
    </row>
    <row r="23" spans="1:3" x14ac:dyDescent="0.25">
      <c r="A23" s="148"/>
      <c r="B23" s="206"/>
      <c r="C23" s="148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N18" sqref="N18"/>
    </sheetView>
  </sheetViews>
  <sheetFormatPr defaultRowHeight="15" x14ac:dyDescent="0.25"/>
  <cols>
    <col min="1" max="1" width="19.42578125" customWidth="1"/>
    <col min="2" max="2" width="13.7109375" customWidth="1"/>
  </cols>
  <sheetData>
    <row r="1" spans="1:2" ht="31.5" x14ac:dyDescent="0.25">
      <c r="A1" s="175" t="s">
        <v>580</v>
      </c>
      <c r="B1" s="176">
        <v>1.9</v>
      </c>
    </row>
    <row r="2" spans="1:2" ht="31.5" x14ac:dyDescent="0.25">
      <c r="A2" s="175" t="s">
        <v>579</v>
      </c>
      <c r="B2" s="176">
        <v>4.2</v>
      </c>
    </row>
    <row r="3" spans="1:2" ht="47.25" x14ac:dyDescent="0.25">
      <c r="A3" s="175" t="s">
        <v>578</v>
      </c>
      <c r="B3" s="176">
        <v>9.8000000000000007</v>
      </c>
    </row>
    <row r="4" spans="1:2" ht="15.75" x14ac:dyDescent="0.25">
      <c r="A4" s="173"/>
      <c r="B4" s="174"/>
    </row>
    <row r="5" spans="1:2" ht="15.75" x14ac:dyDescent="0.25">
      <c r="A5" s="173"/>
      <c r="B5" s="17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workbookViewId="0">
      <selection activeCell="B27" sqref="B27"/>
    </sheetView>
  </sheetViews>
  <sheetFormatPr defaultRowHeight="15" x14ac:dyDescent="0.25"/>
  <cols>
    <col min="1" max="1" width="32.42578125" customWidth="1"/>
    <col min="2" max="5" width="30.5703125" customWidth="1"/>
  </cols>
  <sheetData>
    <row r="1" spans="1:5" s="29" customFormat="1" x14ac:dyDescent="0.25">
      <c r="A1" s="28" t="s">
        <v>170</v>
      </c>
      <c r="B1" s="28" t="s">
        <v>156</v>
      </c>
      <c r="C1" s="28" t="s">
        <v>157</v>
      </c>
      <c r="D1" s="28" t="s">
        <v>158</v>
      </c>
      <c r="E1" s="28" t="s">
        <v>159</v>
      </c>
    </row>
    <row r="2" spans="1:5" x14ac:dyDescent="0.25">
      <c r="A2" s="1" t="s">
        <v>160</v>
      </c>
      <c r="B2" s="27" t="str">
        <f>TRIM(A2)</f>
        <v>Mrs. Sangeeta Bhardwaj</v>
      </c>
      <c r="C2" s="27" t="str">
        <f>PROPER(B2)</f>
        <v>Mrs. Sangeeta Bhardwaj</v>
      </c>
      <c r="D2" s="27" t="str">
        <f>UPPER(C2)</f>
        <v>MRS. SANGEETA BHARDWAJ</v>
      </c>
      <c r="E2" s="27" t="str">
        <f>LOWER(D2)</f>
        <v>mrs. sangeeta bhardwaj</v>
      </c>
    </row>
    <row r="3" spans="1:5" x14ac:dyDescent="0.25">
      <c r="A3" s="1" t="s">
        <v>161</v>
      </c>
      <c r="B3" s="27" t="str">
        <f t="shared" ref="B3:B11" si="0">TRIM(A3)</f>
        <v>Ms. Preeti</v>
      </c>
      <c r="C3" s="27" t="str">
        <f t="shared" ref="C3:C11" si="1">PROPER(B3)</f>
        <v>Ms. Preeti</v>
      </c>
      <c r="D3" s="27" t="str">
        <f t="shared" ref="D3:D11" si="2">UPPER(C3)</f>
        <v>MS. PREETI</v>
      </c>
      <c r="E3" s="27" t="str">
        <f t="shared" ref="E3:E11" si="3">LOWER(D3)</f>
        <v>ms. preeti</v>
      </c>
    </row>
    <row r="4" spans="1:5" x14ac:dyDescent="0.25">
      <c r="A4" s="1" t="s">
        <v>169</v>
      </c>
      <c r="B4" s="27" t="str">
        <f t="shared" si="0"/>
        <v>Mr. Shyam lal taneja</v>
      </c>
      <c r="C4" s="27" t="str">
        <f t="shared" si="1"/>
        <v>Mr. Shyam Lal Taneja</v>
      </c>
      <c r="D4" s="27" t="str">
        <f t="shared" si="2"/>
        <v>MR. SHYAM LAL TANEJA</v>
      </c>
      <c r="E4" s="27" t="str">
        <f t="shared" si="3"/>
        <v>mr. shyam lal taneja</v>
      </c>
    </row>
    <row r="5" spans="1:5" x14ac:dyDescent="0.25">
      <c r="A5" s="1" t="s">
        <v>166</v>
      </c>
      <c r="B5" s="27" t="str">
        <f t="shared" si="0"/>
        <v>Mr. Prakash. g. Dudani</v>
      </c>
      <c r="C5" s="27" t="str">
        <f t="shared" si="1"/>
        <v>Mr. Prakash. G. Dudani</v>
      </c>
      <c r="D5" s="27" t="str">
        <f t="shared" si="2"/>
        <v>MR. PRAKASH. G. DUDANI</v>
      </c>
      <c r="E5" s="27" t="str">
        <f t="shared" si="3"/>
        <v>mr. prakash. g. dudani</v>
      </c>
    </row>
    <row r="6" spans="1:5" x14ac:dyDescent="0.25">
      <c r="A6" s="1" t="s">
        <v>162</v>
      </c>
      <c r="B6" s="27" t="str">
        <f t="shared" si="0"/>
        <v>Ms. Jayanthi R</v>
      </c>
      <c r="C6" s="27" t="str">
        <f t="shared" si="1"/>
        <v>Ms. Jayanthi R</v>
      </c>
      <c r="D6" s="27" t="str">
        <f t="shared" si="2"/>
        <v>MS. JAYANTHI R</v>
      </c>
      <c r="E6" s="27" t="str">
        <f t="shared" si="3"/>
        <v>ms. jayanthi r</v>
      </c>
    </row>
    <row r="7" spans="1:5" x14ac:dyDescent="0.25">
      <c r="A7" s="1" t="s">
        <v>163</v>
      </c>
      <c r="B7" s="27" t="str">
        <f t="shared" si="0"/>
        <v>Mr. Ved Prakash Goyal</v>
      </c>
      <c r="C7" s="27" t="str">
        <f t="shared" si="1"/>
        <v>Mr. Ved Prakash Goyal</v>
      </c>
      <c r="D7" s="27" t="str">
        <f t="shared" si="2"/>
        <v>MR. VED PRAKASH GOYAL</v>
      </c>
      <c r="E7" s="27" t="str">
        <f t="shared" si="3"/>
        <v>mr. ved prakash goyal</v>
      </c>
    </row>
    <row r="8" spans="1:5" x14ac:dyDescent="0.25">
      <c r="A8" s="1" t="s">
        <v>167</v>
      </c>
      <c r="B8" s="27" t="str">
        <f t="shared" si="0"/>
        <v>mr. ashish jaiswal</v>
      </c>
      <c r="C8" s="27" t="str">
        <f t="shared" si="1"/>
        <v>Mr. Ashish Jaiswal</v>
      </c>
      <c r="D8" s="27" t="str">
        <f t="shared" si="2"/>
        <v>MR. ASHISH JAISWAL</v>
      </c>
      <c r="E8" s="27" t="str">
        <f t="shared" si="3"/>
        <v>mr. ashish jaiswal</v>
      </c>
    </row>
    <row r="9" spans="1:5" x14ac:dyDescent="0.25">
      <c r="A9" s="1" t="s">
        <v>164</v>
      </c>
      <c r="B9" s="27" t="str">
        <f t="shared" si="0"/>
        <v>Mr. Pavan Kumar</v>
      </c>
      <c r="C9" s="27" t="str">
        <f t="shared" si="1"/>
        <v>Mr. Pavan Kumar</v>
      </c>
      <c r="D9" s="27" t="str">
        <f t="shared" si="2"/>
        <v>MR. PAVAN KUMAR</v>
      </c>
      <c r="E9" s="27" t="str">
        <f t="shared" si="3"/>
        <v>mr. pavan kumar</v>
      </c>
    </row>
    <row r="10" spans="1:5" x14ac:dyDescent="0.25">
      <c r="A10" s="1" t="s">
        <v>168</v>
      </c>
      <c r="B10" s="27" t="str">
        <f t="shared" si="0"/>
        <v>Ms. Mansi rajput</v>
      </c>
      <c r="C10" s="27" t="str">
        <f t="shared" si="1"/>
        <v>Ms. Mansi Rajput</v>
      </c>
      <c r="D10" s="27" t="str">
        <f t="shared" si="2"/>
        <v>MS. MANSI RAJPUT</v>
      </c>
      <c r="E10" s="27" t="str">
        <f t="shared" si="3"/>
        <v>ms. mansi rajput</v>
      </c>
    </row>
    <row r="11" spans="1:5" x14ac:dyDescent="0.25">
      <c r="A11" s="1" t="s">
        <v>165</v>
      </c>
      <c r="B11" s="27" t="str">
        <f t="shared" si="0"/>
        <v>Mr. Satyavir .</v>
      </c>
      <c r="C11" s="27" t="str">
        <f t="shared" si="1"/>
        <v>Mr. Satyavir .</v>
      </c>
      <c r="D11" s="27" t="str">
        <f t="shared" si="2"/>
        <v>MR. SATYAVIR .</v>
      </c>
      <c r="E11" s="27" t="str">
        <f t="shared" si="3"/>
        <v>mr. satyavir .</v>
      </c>
    </row>
    <row r="13" spans="1:5" x14ac:dyDescent="0.25">
      <c r="A13" s="28" t="s">
        <v>170</v>
      </c>
      <c r="B13" s="28" t="s">
        <v>156</v>
      </c>
      <c r="C13" s="28" t="s">
        <v>157</v>
      </c>
      <c r="D13" s="28" t="s">
        <v>158</v>
      </c>
      <c r="E13" s="28" t="s">
        <v>159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80" zoomScaleNormal="80" workbookViewId="0">
      <selection sqref="A1:C4"/>
    </sheetView>
  </sheetViews>
  <sheetFormatPr defaultRowHeight="15" x14ac:dyDescent="0.25"/>
  <cols>
    <col min="1" max="1" width="24.5703125" customWidth="1"/>
    <col min="2" max="2" width="17.42578125" customWidth="1"/>
    <col min="3" max="3" width="17.5703125" customWidth="1"/>
  </cols>
  <sheetData>
    <row r="1" spans="1:3" ht="42" customHeight="1" x14ac:dyDescent="0.25">
      <c r="A1" s="138" t="s">
        <v>584</v>
      </c>
      <c r="B1" s="134" t="s">
        <v>124</v>
      </c>
      <c r="C1" s="139">
        <v>5.6000000000000001E-2</v>
      </c>
    </row>
    <row r="2" spans="1:3" ht="42" customHeight="1" x14ac:dyDescent="0.25">
      <c r="A2" s="138"/>
      <c r="B2" s="134" t="s">
        <v>581</v>
      </c>
      <c r="C2" s="139">
        <f>1-C1</f>
        <v>0.94399999999999995</v>
      </c>
    </row>
    <row r="3" spans="1:3" ht="42" customHeight="1" x14ac:dyDescent="0.25">
      <c r="A3" s="138" t="s">
        <v>585</v>
      </c>
      <c r="B3" s="134" t="s">
        <v>124</v>
      </c>
      <c r="C3" s="139">
        <v>0.186</v>
      </c>
    </row>
    <row r="4" spans="1:3" ht="42" customHeight="1" x14ac:dyDescent="0.25">
      <c r="A4" s="138"/>
      <c r="B4" s="134" t="s">
        <v>581</v>
      </c>
      <c r="C4" s="139">
        <f>1-C3</f>
        <v>0.81400000000000006</v>
      </c>
    </row>
  </sheetData>
  <mergeCells count="2">
    <mergeCell ref="A1:A2"/>
    <mergeCell ref="A3:A4"/>
  </mergeCells>
  <pageMargins left="0.7" right="0.7" top="0.75" bottom="0.75" header="0.3" footer="0.3"/>
  <pageSetup orientation="portrait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2" sqref="C12"/>
    </sheetView>
  </sheetViews>
  <sheetFormatPr defaultRowHeight="15" x14ac:dyDescent="0.25"/>
  <cols>
    <col min="1" max="1" width="25.42578125" style="185" customWidth="1"/>
    <col min="2" max="2" width="21.7109375" customWidth="1"/>
    <col min="3" max="3" width="21.7109375" style="177" customWidth="1"/>
  </cols>
  <sheetData>
    <row r="1" spans="1:3" ht="38.25" customHeight="1" x14ac:dyDescent="0.25">
      <c r="A1" s="182"/>
      <c r="B1" s="133" t="s">
        <v>581</v>
      </c>
      <c r="C1" s="133" t="s">
        <v>124</v>
      </c>
    </row>
    <row r="2" spans="1:3" ht="38.25" customHeight="1" x14ac:dyDescent="0.25">
      <c r="A2" s="183" t="s">
        <v>582</v>
      </c>
      <c r="B2" s="186">
        <v>0.94399999999999995</v>
      </c>
      <c r="C2" s="186">
        <v>5.6000000000000001E-2</v>
      </c>
    </row>
    <row r="3" spans="1:3" ht="38.25" customHeight="1" x14ac:dyDescent="0.25">
      <c r="A3" s="183" t="s">
        <v>583</v>
      </c>
      <c r="B3" s="186">
        <v>0.81399999999999995</v>
      </c>
      <c r="C3" s="186">
        <v>0.186</v>
      </c>
    </row>
    <row r="6" spans="1:3" x14ac:dyDescent="0.25">
      <c r="A6" s="184"/>
      <c r="B6" s="148"/>
      <c r="C6" s="178"/>
    </row>
    <row r="7" spans="1:3" ht="15.75" x14ac:dyDescent="0.25">
      <c r="A7" s="181"/>
      <c r="B7" s="180"/>
      <c r="C7" s="179"/>
    </row>
    <row r="8" spans="1:3" ht="15.75" x14ac:dyDescent="0.25">
      <c r="A8" s="181"/>
      <c r="B8" s="180"/>
      <c r="C8" s="179"/>
    </row>
    <row r="9" spans="1:3" ht="15.75" x14ac:dyDescent="0.25">
      <c r="A9" s="181"/>
      <c r="B9" s="180"/>
      <c r="C9" s="179"/>
    </row>
    <row r="10" spans="1:3" ht="15.75" x14ac:dyDescent="0.25">
      <c r="A10" s="181"/>
      <c r="B10" s="180"/>
      <c r="C10" s="179"/>
    </row>
    <row r="11" spans="1:3" ht="15.75" x14ac:dyDescent="0.25">
      <c r="A11" s="179"/>
      <c r="B11" s="148"/>
      <c r="C11" s="180"/>
    </row>
    <row r="12" spans="1:3" ht="15.75" x14ac:dyDescent="0.25">
      <c r="A12" s="179"/>
      <c r="B12" s="148"/>
      <c r="C12" s="180"/>
    </row>
    <row r="13" spans="1:3" x14ac:dyDescent="0.25">
      <c r="A13" s="184"/>
      <c r="B13" s="148"/>
      <c r="C13" s="178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18" sqref="I18"/>
    </sheetView>
  </sheetViews>
  <sheetFormatPr defaultRowHeight="15" x14ac:dyDescent="0.25"/>
  <cols>
    <col min="1" max="1" width="20" customWidth="1"/>
    <col min="2" max="2" width="12.5703125" customWidth="1"/>
    <col min="3" max="3" width="12" customWidth="1"/>
  </cols>
  <sheetData>
    <row r="1" spans="1:3" ht="31.5" customHeight="1" x14ac:dyDescent="0.25">
      <c r="A1" s="135"/>
      <c r="B1" s="136" t="s">
        <v>581</v>
      </c>
      <c r="C1" s="136" t="s">
        <v>124</v>
      </c>
    </row>
    <row r="2" spans="1:3" ht="31.5" customHeight="1" x14ac:dyDescent="0.25">
      <c r="A2" s="137" t="s">
        <v>582</v>
      </c>
      <c r="B2" s="130">
        <v>0.94399999999999995</v>
      </c>
      <c r="C2" s="130">
        <v>5.6000000000000001E-2</v>
      </c>
    </row>
    <row r="3" spans="1:3" ht="41.25" customHeight="1" x14ac:dyDescent="0.25">
      <c r="A3" s="137" t="s">
        <v>583</v>
      </c>
      <c r="B3" s="132">
        <v>0.81399999999999995</v>
      </c>
      <c r="C3" s="132">
        <v>0.186</v>
      </c>
    </row>
    <row r="7" spans="1:3" x14ac:dyDescent="0.25">
      <c r="A7" s="2"/>
      <c r="B7" s="2"/>
      <c r="C7" s="2"/>
    </row>
    <row r="8" spans="1:3" ht="15.75" x14ac:dyDescent="0.25">
      <c r="A8" s="127"/>
      <c r="B8" s="128"/>
      <c r="C8" s="129"/>
    </row>
    <row r="9" spans="1:3" ht="15.75" x14ac:dyDescent="0.25">
      <c r="A9" s="127"/>
      <c r="B9" s="128"/>
      <c r="C9" s="129"/>
    </row>
    <row r="10" spans="1:3" ht="15.75" x14ac:dyDescent="0.25">
      <c r="A10" s="127"/>
      <c r="B10" s="128"/>
      <c r="C10" s="129"/>
    </row>
    <row r="11" spans="1:3" ht="15.75" x14ac:dyDescent="0.25">
      <c r="A11" s="127"/>
      <c r="B11" s="128"/>
      <c r="C11" s="129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9" sqref="F9"/>
    </sheetView>
  </sheetViews>
  <sheetFormatPr defaultRowHeight="15" x14ac:dyDescent="0.25"/>
  <cols>
    <col min="1" max="1" width="20.7109375" style="146" customWidth="1"/>
    <col min="2" max="2" width="15.140625" style="101" customWidth="1"/>
    <col min="3" max="3" width="11" style="150" customWidth="1"/>
    <col min="4" max="16384" width="9.140625" style="101"/>
  </cols>
  <sheetData>
    <row r="1" spans="1:4" x14ac:dyDescent="0.25">
      <c r="A1" s="156" t="s">
        <v>591</v>
      </c>
      <c r="B1" s="157"/>
      <c r="C1" s="158"/>
    </row>
    <row r="2" spans="1:4" ht="24" customHeight="1" x14ac:dyDescent="0.25">
      <c r="A2" s="159" t="s">
        <v>586</v>
      </c>
      <c r="B2" s="160" t="s">
        <v>581</v>
      </c>
      <c r="C2" s="161">
        <v>0.97299999999999998</v>
      </c>
    </row>
    <row r="3" spans="1:4" ht="24" customHeight="1" x14ac:dyDescent="0.25">
      <c r="A3" s="159"/>
      <c r="B3" s="160" t="s">
        <v>124</v>
      </c>
      <c r="C3" s="161">
        <v>2.7E-2</v>
      </c>
    </row>
    <row r="4" spans="1:4" ht="24" customHeight="1" x14ac:dyDescent="0.25">
      <c r="A4" s="159" t="s">
        <v>587</v>
      </c>
      <c r="B4" s="160" t="s">
        <v>581</v>
      </c>
      <c r="C4" s="161">
        <v>0.92500000000000004</v>
      </c>
    </row>
    <row r="5" spans="1:4" ht="24" customHeight="1" x14ac:dyDescent="0.25">
      <c r="A5" s="159"/>
      <c r="B5" s="160" t="s">
        <v>124</v>
      </c>
      <c r="C5" s="161">
        <v>7.4999999999999997E-2</v>
      </c>
    </row>
    <row r="6" spans="1:4" ht="24" customHeight="1" x14ac:dyDescent="0.25">
      <c r="A6" s="159" t="s">
        <v>588</v>
      </c>
      <c r="B6" s="160" t="s">
        <v>581</v>
      </c>
      <c r="C6" s="161">
        <v>0.85299999999999998</v>
      </c>
    </row>
    <row r="7" spans="1:4" ht="24" customHeight="1" x14ac:dyDescent="0.25">
      <c r="A7" s="159"/>
      <c r="B7" s="160" t="s">
        <v>124</v>
      </c>
      <c r="C7" s="161">
        <v>0.14699999999999999</v>
      </c>
    </row>
    <row r="8" spans="1:4" ht="24" customHeight="1" x14ac:dyDescent="0.25">
      <c r="A8" s="159" t="s">
        <v>589</v>
      </c>
      <c r="B8" s="160" t="s">
        <v>581</v>
      </c>
      <c r="C8" s="161">
        <v>0.78800000000000003</v>
      </c>
    </row>
    <row r="9" spans="1:4" ht="24" customHeight="1" x14ac:dyDescent="0.25">
      <c r="A9" s="159"/>
      <c r="B9" s="160" t="s">
        <v>124</v>
      </c>
      <c r="C9" s="161">
        <v>0.21199999999999999</v>
      </c>
    </row>
    <row r="10" spans="1:4" ht="24" customHeight="1" x14ac:dyDescent="0.25">
      <c r="A10" s="159" t="s">
        <v>590</v>
      </c>
      <c r="B10" s="160" t="s">
        <v>581</v>
      </c>
      <c r="C10" s="161">
        <v>0.67500000000000004</v>
      </c>
    </row>
    <row r="11" spans="1:4" ht="24" customHeight="1" x14ac:dyDescent="0.25">
      <c r="A11" s="159"/>
      <c r="B11" s="160" t="s">
        <v>124</v>
      </c>
      <c r="C11" s="161">
        <v>0.32500000000000001</v>
      </c>
    </row>
    <row r="13" spans="1:4" x14ac:dyDescent="0.25">
      <c r="A13" s="148"/>
      <c r="B13" s="151"/>
      <c r="C13" s="151"/>
      <c r="D13" s="148"/>
    </row>
    <row r="14" spans="1:4" ht="15.75" x14ac:dyDescent="0.25">
      <c r="A14" s="152"/>
      <c r="B14" s="153"/>
      <c r="C14" s="153"/>
      <c r="D14" s="148"/>
    </row>
    <row r="15" spans="1:4" ht="15.75" x14ac:dyDescent="0.25">
      <c r="A15" s="154"/>
      <c r="B15" s="155"/>
      <c r="C15" s="155"/>
      <c r="D15" s="148"/>
    </row>
    <row r="16" spans="1:4" ht="15.75" x14ac:dyDescent="0.25">
      <c r="A16" s="154"/>
      <c r="B16" s="155"/>
      <c r="C16" s="155"/>
      <c r="D16" s="148"/>
    </row>
    <row r="17" spans="1:4" ht="15.75" x14ac:dyDescent="0.25">
      <c r="A17" s="154"/>
      <c r="B17" s="155"/>
      <c r="C17" s="155"/>
      <c r="D17" s="148"/>
    </row>
    <row r="18" spans="1:4" ht="15.75" x14ac:dyDescent="0.25">
      <c r="A18" s="154"/>
      <c r="B18" s="155"/>
      <c r="C18" s="155"/>
      <c r="D18" s="148"/>
    </row>
    <row r="19" spans="1:4" ht="15.75" x14ac:dyDescent="0.25">
      <c r="A19" s="154"/>
      <c r="B19" s="155"/>
      <c r="C19" s="155"/>
      <c r="D19" s="148"/>
    </row>
    <row r="20" spans="1:4" x14ac:dyDescent="0.25">
      <c r="A20" s="147"/>
      <c r="B20" s="148"/>
      <c r="C20" s="149"/>
      <c r="D20" s="148"/>
    </row>
    <row r="21" spans="1:4" x14ac:dyDescent="0.25">
      <c r="A21" s="147"/>
      <c r="B21" s="148"/>
      <c r="C21" s="149"/>
      <c r="D21" s="148"/>
    </row>
  </sheetData>
  <mergeCells count="5">
    <mergeCell ref="A2:A3"/>
    <mergeCell ref="A4:A5"/>
    <mergeCell ref="A6:A7"/>
    <mergeCell ref="A10:A11"/>
    <mergeCell ref="A8:A9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1" sqref="C11"/>
    </sheetView>
  </sheetViews>
  <sheetFormatPr defaultRowHeight="15" x14ac:dyDescent="0.25"/>
  <cols>
    <col min="1" max="1" width="16" customWidth="1"/>
    <col min="2" max="2" width="13.42578125" customWidth="1"/>
    <col min="3" max="3" width="12" customWidth="1"/>
  </cols>
  <sheetData>
    <row r="1" spans="1:3" ht="24" customHeight="1" x14ac:dyDescent="0.25">
      <c r="A1" s="144" t="s">
        <v>591</v>
      </c>
      <c r="B1" s="136" t="s">
        <v>581</v>
      </c>
      <c r="C1" s="136" t="s">
        <v>124</v>
      </c>
    </row>
    <row r="2" spans="1:3" ht="25.5" customHeight="1" x14ac:dyDescent="0.25">
      <c r="A2" s="145" t="s">
        <v>586</v>
      </c>
      <c r="B2" s="141">
        <f>1-C2</f>
        <v>0.97299999999999998</v>
      </c>
      <c r="C2" s="141">
        <v>2.7E-2</v>
      </c>
    </row>
    <row r="3" spans="1:3" ht="25.5" customHeight="1" x14ac:dyDescent="0.25">
      <c r="A3" s="145" t="s">
        <v>587</v>
      </c>
      <c r="B3" s="141">
        <f t="shared" ref="B3:B6" si="0">1-C3</f>
        <v>0.92500000000000004</v>
      </c>
      <c r="C3" s="141">
        <v>7.4999999999999997E-2</v>
      </c>
    </row>
    <row r="4" spans="1:3" ht="25.5" customHeight="1" x14ac:dyDescent="0.25">
      <c r="A4" s="145" t="s">
        <v>588</v>
      </c>
      <c r="B4" s="141">
        <f t="shared" si="0"/>
        <v>0.85299999999999998</v>
      </c>
      <c r="C4" s="141">
        <v>0.14699999999999999</v>
      </c>
    </row>
    <row r="5" spans="1:3" ht="25.5" customHeight="1" x14ac:dyDescent="0.25">
      <c r="A5" s="145" t="s">
        <v>589</v>
      </c>
      <c r="B5" s="141">
        <f t="shared" si="0"/>
        <v>0.78800000000000003</v>
      </c>
      <c r="C5" s="141">
        <v>0.21199999999999999</v>
      </c>
    </row>
    <row r="6" spans="1:3" ht="25.5" customHeight="1" x14ac:dyDescent="0.25">
      <c r="A6" s="145" t="s">
        <v>590</v>
      </c>
      <c r="B6" s="141">
        <f t="shared" si="0"/>
        <v>0.67500000000000004</v>
      </c>
      <c r="C6" s="141">
        <v>0.32500000000000001</v>
      </c>
    </row>
    <row r="8" spans="1:3" ht="15.75" x14ac:dyDescent="0.25">
      <c r="A8" s="142"/>
      <c r="B8" s="143"/>
      <c r="C8" s="143"/>
    </row>
    <row r="9" spans="1:3" ht="15.75" x14ac:dyDescent="0.25">
      <c r="A9" s="142"/>
      <c r="B9" s="143"/>
      <c r="C9" s="143"/>
    </row>
    <row r="10" spans="1:3" ht="15.75" x14ac:dyDescent="0.25">
      <c r="A10" s="142"/>
      <c r="B10" s="143"/>
      <c r="C10" s="143"/>
    </row>
    <row r="11" spans="1:3" ht="15.75" x14ac:dyDescent="0.25">
      <c r="A11" s="142"/>
      <c r="B11" s="143"/>
      <c r="C11" s="143"/>
    </row>
    <row r="12" spans="1:3" ht="15.75" x14ac:dyDescent="0.25">
      <c r="A12" s="142"/>
      <c r="B12" s="143"/>
      <c r="C12" s="143"/>
    </row>
    <row r="13" spans="1:3" ht="15.75" x14ac:dyDescent="0.25">
      <c r="A13" s="142"/>
      <c r="B13" s="143"/>
      <c r="C13" s="143"/>
    </row>
    <row r="14" spans="1:3" ht="15.75" x14ac:dyDescent="0.25">
      <c r="A14" s="142"/>
      <c r="B14" s="143"/>
      <c r="C14" s="143"/>
    </row>
    <row r="15" spans="1:3" ht="15.75" x14ac:dyDescent="0.25">
      <c r="A15" s="142"/>
      <c r="B15" s="143"/>
      <c r="C15" s="143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4" sqref="F4"/>
    </sheetView>
  </sheetViews>
  <sheetFormatPr defaultRowHeight="15" x14ac:dyDescent="0.25"/>
  <cols>
    <col min="1" max="1" width="14" customWidth="1"/>
    <col min="2" max="3" width="13.7109375" customWidth="1"/>
  </cols>
  <sheetData>
    <row r="1" spans="1:3" ht="25.5" customHeight="1" x14ac:dyDescent="0.25">
      <c r="A1" s="78"/>
      <c r="B1" s="78" t="s">
        <v>26</v>
      </c>
      <c r="C1" s="81" t="s">
        <v>27</v>
      </c>
    </row>
    <row r="2" spans="1:3" ht="25.5" customHeight="1" x14ac:dyDescent="0.25">
      <c r="A2" s="140" t="s">
        <v>592</v>
      </c>
      <c r="B2" s="166">
        <v>0</v>
      </c>
      <c r="C2" s="166">
        <v>2.8000000000000001E-2</v>
      </c>
    </row>
    <row r="3" spans="1:3" ht="25.5" customHeight="1" x14ac:dyDescent="0.25">
      <c r="A3" s="140" t="s">
        <v>593</v>
      </c>
      <c r="B3" s="166">
        <v>0.16700000000000001</v>
      </c>
      <c r="C3" s="166">
        <v>0.25</v>
      </c>
    </row>
    <row r="4" spans="1:3" ht="25.5" customHeight="1" x14ac:dyDescent="0.25">
      <c r="A4" s="140" t="s">
        <v>594</v>
      </c>
      <c r="B4" s="166">
        <v>0.16700000000000001</v>
      </c>
      <c r="C4" s="166">
        <v>0.153</v>
      </c>
    </row>
    <row r="5" spans="1:3" ht="25.5" customHeight="1" x14ac:dyDescent="0.25">
      <c r="A5" s="140" t="s">
        <v>595</v>
      </c>
      <c r="B5" s="166">
        <v>9.7000000000000003E-2</v>
      </c>
      <c r="C5" s="166">
        <v>8.3000000000000004E-2</v>
      </c>
    </row>
    <row r="6" spans="1:3" ht="25.5" customHeight="1" x14ac:dyDescent="0.25">
      <c r="A6" s="140" t="s">
        <v>596</v>
      </c>
      <c r="B6" s="166">
        <v>8.3000000000000004E-2</v>
      </c>
      <c r="C6" s="166">
        <v>0.125</v>
      </c>
    </row>
    <row r="7" spans="1:3" ht="25.5" customHeight="1" x14ac:dyDescent="0.25">
      <c r="A7" s="140" t="s">
        <v>597</v>
      </c>
      <c r="B7" s="166">
        <v>0.18099999999999999</v>
      </c>
      <c r="C7" s="166">
        <v>0.111</v>
      </c>
    </row>
    <row r="8" spans="1:3" ht="25.5" customHeight="1" x14ac:dyDescent="0.25">
      <c r="A8" s="140" t="s">
        <v>598</v>
      </c>
      <c r="B8" s="166">
        <v>0.19400000000000001</v>
      </c>
      <c r="C8" s="166">
        <v>9.7000000000000003E-2</v>
      </c>
    </row>
    <row r="9" spans="1:3" ht="25.5" customHeight="1" x14ac:dyDescent="0.25">
      <c r="A9" s="140" t="s">
        <v>599</v>
      </c>
      <c r="B9" s="166">
        <v>0.111</v>
      </c>
      <c r="C9" s="166">
        <v>0.153</v>
      </c>
    </row>
    <row r="13" spans="1:3" ht="15.75" x14ac:dyDescent="0.25">
      <c r="A13" s="152"/>
      <c r="B13" s="153"/>
      <c r="C13" s="153"/>
    </row>
    <row r="14" spans="1:3" ht="15.75" x14ac:dyDescent="0.25">
      <c r="A14" s="154"/>
      <c r="B14" s="155"/>
      <c r="C14" s="155"/>
    </row>
    <row r="15" spans="1:3" ht="15.75" x14ac:dyDescent="0.25">
      <c r="A15" s="154"/>
      <c r="B15" s="155"/>
      <c r="C15" s="155"/>
    </row>
    <row r="16" spans="1:3" ht="15.75" x14ac:dyDescent="0.25">
      <c r="A16" s="154"/>
      <c r="B16" s="155"/>
      <c r="C16" s="155"/>
    </row>
    <row r="17" spans="1:3" ht="15.75" x14ac:dyDescent="0.25">
      <c r="A17" s="154"/>
      <c r="B17" s="155"/>
      <c r="C17" s="155"/>
    </row>
    <row r="18" spans="1:3" ht="15.75" x14ac:dyDescent="0.25">
      <c r="A18" s="154"/>
      <c r="B18" s="155"/>
      <c r="C18" s="155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5" customHeight="1" x14ac:dyDescent="0.25"/>
  <sheetData/>
  <pageMargins left="0.7" right="0.7" top="0.75" bottom="0.75" header="0.3" footer="0.3"/>
  <pageSetup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6" sqref="E6"/>
    </sheetView>
  </sheetViews>
  <sheetFormatPr defaultRowHeight="15" x14ac:dyDescent="0.25"/>
  <cols>
    <col min="1" max="1" width="16.42578125" customWidth="1"/>
    <col min="2" max="2" width="14.5703125" style="104" customWidth="1"/>
  </cols>
  <sheetData>
    <row r="1" spans="1:2" ht="36.75" customHeight="1" x14ac:dyDescent="0.25">
      <c r="A1" s="134" t="s">
        <v>600</v>
      </c>
      <c r="B1" s="67">
        <v>61.8</v>
      </c>
    </row>
    <row r="2" spans="1:2" ht="36.75" customHeight="1" x14ac:dyDescent="0.25">
      <c r="A2" s="187" t="s">
        <v>601</v>
      </c>
      <c r="B2" s="67">
        <v>60.3</v>
      </c>
    </row>
    <row r="3" spans="1:2" ht="36.75" customHeight="1" x14ac:dyDescent="0.25">
      <c r="A3" s="187" t="s">
        <v>602</v>
      </c>
      <c r="B3" s="67">
        <v>53.1</v>
      </c>
    </row>
    <row r="4" spans="1:2" ht="36.75" customHeight="1" x14ac:dyDescent="0.25">
      <c r="A4" s="187" t="s">
        <v>603</v>
      </c>
      <c r="B4" s="67">
        <v>48</v>
      </c>
    </row>
    <row r="5" spans="1:2" ht="36.75" customHeight="1" x14ac:dyDescent="0.25">
      <c r="A5" s="187" t="s">
        <v>604</v>
      </c>
      <c r="B5" s="67">
        <v>41.7</v>
      </c>
    </row>
    <row r="6" spans="1:2" ht="36.75" customHeight="1" x14ac:dyDescent="0.25">
      <c r="A6" s="188" t="s">
        <v>605</v>
      </c>
      <c r="B6" s="67">
        <v>38.4</v>
      </c>
    </row>
    <row r="7" spans="1:2" ht="36.75" customHeight="1" x14ac:dyDescent="0.25">
      <c r="A7" s="188" t="s">
        <v>606</v>
      </c>
      <c r="B7" s="67">
        <v>34.1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zoomScale="80" zoomScaleNormal="80" workbookViewId="0">
      <selection activeCell="D11" sqref="D11"/>
    </sheetView>
  </sheetViews>
  <sheetFormatPr defaultRowHeight="15.75" x14ac:dyDescent="0.25"/>
  <cols>
    <col min="1" max="1" width="30.140625" style="201" customWidth="1"/>
    <col min="2" max="2" width="9.140625" style="202"/>
    <col min="3" max="16384" width="9.140625" style="200"/>
  </cols>
  <sheetData>
    <row r="1" spans="1:2" x14ac:dyDescent="0.25">
      <c r="A1" s="203">
        <v>44239</v>
      </c>
      <c r="B1" s="204">
        <v>2</v>
      </c>
    </row>
    <row r="2" spans="1:2" x14ac:dyDescent="0.25">
      <c r="A2" s="203">
        <v>44256</v>
      </c>
      <c r="B2" s="204">
        <v>5</v>
      </c>
    </row>
    <row r="3" spans="1:2" x14ac:dyDescent="0.25">
      <c r="A3" s="203">
        <v>44261</v>
      </c>
      <c r="B3" s="204">
        <v>4</v>
      </c>
    </row>
    <row r="4" spans="1:2" x14ac:dyDescent="0.25">
      <c r="A4" s="203">
        <v>44263</v>
      </c>
      <c r="B4" s="204">
        <v>1</v>
      </c>
    </row>
    <row r="5" spans="1:2" x14ac:dyDescent="0.25">
      <c r="A5" s="203">
        <v>44273</v>
      </c>
      <c r="B5" s="204">
        <v>3</v>
      </c>
    </row>
    <row r="6" spans="1:2" x14ac:dyDescent="0.25">
      <c r="A6" s="203">
        <v>44276</v>
      </c>
      <c r="B6" s="204">
        <v>5</v>
      </c>
    </row>
    <row r="7" spans="1:2" x14ac:dyDescent="0.25">
      <c r="A7" s="203">
        <v>44277</v>
      </c>
      <c r="B7" s="204">
        <v>4</v>
      </c>
    </row>
    <row r="8" spans="1:2" x14ac:dyDescent="0.25">
      <c r="A8" s="203">
        <v>44278</v>
      </c>
      <c r="B8" s="204">
        <v>3</v>
      </c>
    </row>
    <row r="9" spans="1:2" x14ac:dyDescent="0.25">
      <c r="A9" s="203">
        <v>44280</v>
      </c>
      <c r="B9" s="204">
        <v>7</v>
      </c>
    </row>
    <row r="10" spans="1:2" x14ac:dyDescent="0.25">
      <c r="A10" s="203">
        <v>44282</v>
      </c>
      <c r="B10" s="204">
        <v>2</v>
      </c>
    </row>
    <row r="11" spans="1:2" x14ac:dyDescent="0.25">
      <c r="A11" s="203">
        <v>44285</v>
      </c>
      <c r="B11" s="204">
        <v>8</v>
      </c>
    </row>
    <row r="12" spans="1:2" x14ac:dyDescent="0.25">
      <c r="A12" s="203">
        <v>44286</v>
      </c>
      <c r="B12" s="204">
        <v>7</v>
      </c>
    </row>
    <row r="13" spans="1:2" x14ac:dyDescent="0.25">
      <c r="A13" s="203">
        <v>44287</v>
      </c>
      <c r="B13" s="204">
        <v>10</v>
      </c>
    </row>
    <row r="14" spans="1:2" x14ac:dyDescent="0.25">
      <c r="A14" s="203">
        <v>44288</v>
      </c>
      <c r="B14" s="204">
        <v>9</v>
      </c>
    </row>
    <row r="15" spans="1:2" x14ac:dyDescent="0.25">
      <c r="A15" s="203">
        <v>44289</v>
      </c>
      <c r="B15" s="204">
        <v>8</v>
      </c>
    </row>
    <row r="16" spans="1:2" x14ac:dyDescent="0.25">
      <c r="A16" s="203">
        <v>44290</v>
      </c>
      <c r="B16" s="204">
        <v>5</v>
      </c>
    </row>
    <row r="17" spans="1:2" x14ac:dyDescent="0.25">
      <c r="A17" s="203">
        <v>44291</v>
      </c>
      <c r="B17" s="204">
        <v>6</v>
      </c>
    </row>
    <row r="18" spans="1:2" x14ac:dyDescent="0.25">
      <c r="A18" s="203">
        <v>44292</v>
      </c>
      <c r="B18" s="204">
        <v>5</v>
      </c>
    </row>
    <row r="19" spans="1:2" x14ac:dyDescent="0.25">
      <c r="A19" s="203">
        <v>44293</v>
      </c>
      <c r="B19" s="204">
        <v>4</v>
      </c>
    </row>
    <row r="20" spans="1:2" x14ac:dyDescent="0.25">
      <c r="A20" s="203">
        <v>44294</v>
      </c>
      <c r="B20" s="204">
        <v>10</v>
      </c>
    </row>
    <row r="21" spans="1:2" x14ac:dyDescent="0.25">
      <c r="A21" s="203">
        <v>44295</v>
      </c>
      <c r="B21" s="204">
        <v>7</v>
      </c>
    </row>
    <row r="22" spans="1:2" x14ac:dyDescent="0.25">
      <c r="A22" s="203">
        <v>44296</v>
      </c>
      <c r="B22" s="204">
        <v>11</v>
      </c>
    </row>
    <row r="23" spans="1:2" x14ac:dyDescent="0.25">
      <c r="A23" s="203">
        <v>44297</v>
      </c>
      <c r="B23" s="204">
        <v>8</v>
      </c>
    </row>
    <row r="24" spans="1:2" x14ac:dyDescent="0.25">
      <c r="A24" s="203">
        <v>44298</v>
      </c>
      <c r="B24" s="204">
        <v>17</v>
      </c>
    </row>
    <row r="25" spans="1:2" x14ac:dyDescent="0.25">
      <c r="A25" s="203">
        <v>44299</v>
      </c>
      <c r="B25" s="204">
        <v>23</v>
      </c>
    </row>
    <row r="26" spans="1:2" x14ac:dyDescent="0.25">
      <c r="A26" s="203">
        <v>44300</v>
      </c>
      <c r="B26" s="204">
        <v>25</v>
      </c>
    </row>
    <row r="27" spans="1:2" x14ac:dyDescent="0.25">
      <c r="A27" s="203">
        <v>44301</v>
      </c>
      <c r="B27" s="204">
        <v>28</v>
      </c>
    </row>
    <row r="28" spans="1:2" x14ac:dyDescent="0.25">
      <c r="A28" s="203">
        <v>44302</v>
      </c>
      <c r="B28" s="204">
        <v>59</v>
      </c>
    </row>
    <row r="29" spans="1:2" x14ac:dyDescent="0.25">
      <c r="A29" s="203">
        <v>44303</v>
      </c>
      <c r="B29" s="204">
        <v>56</v>
      </c>
    </row>
    <row r="30" spans="1:2" x14ac:dyDescent="0.25">
      <c r="A30" s="203">
        <v>44304</v>
      </c>
      <c r="B30" s="204">
        <v>21</v>
      </c>
    </row>
    <row r="31" spans="1:2" x14ac:dyDescent="0.25">
      <c r="A31" s="203">
        <v>44305</v>
      </c>
      <c r="B31" s="204">
        <v>55</v>
      </c>
    </row>
    <row r="32" spans="1:2" x14ac:dyDescent="0.25">
      <c r="A32" s="203">
        <v>44306</v>
      </c>
      <c r="B32" s="204">
        <v>62</v>
      </c>
    </row>
    <row r="33" spans="1:2" x14ac:dyDescent="0.25">
      <c r="A33" s="203">
        <v>44307</v>
      </c>
      <c r="B33" s="204">
        <v>74</v>
      </c>
    </row>
    <row r="34" spans="1:2" x14ac:dyDescent="0.25">
      <c r="A34" s="203">
        <v>44308</v>
      </c>
      <c r="B34" s="204">
        <v>48</v>
      </c>
    </row>
    <row r="35" spans="1:2" x14ac:dyDescent="0.25">
      <c r="A35" s="203">
        <v>44309</v>
      </c>
      <c r="B35" s="204">
        <v>51</v>
      </c>
    </row>
    <row r="36" spans="1:2" x14ac:dyDescent="0.25">
      <c r="A36" s="203">
        <v>44310</v>
      </c>
      <c r="B36" s="204">
        <v>52</v>
      </c>
    </row>
    <row r="37" spans="1:2" x14ac:dyDescent="0.25">
      <c r="A37" s="203">
        <v>44311</v>
      </c>
      <c r="B37" s="204">
        <v>16</v>
      </c>
    </row>
    <row r="38" spans="1:2" x14ac:dyDescent="0.25">
      <c r="A38" s="203">
        <v>44312</v>
      </c>
      <c r="B38" s="204">
        <v>57</v>
      </c>
    </row>
    <row r="39" spans="1:2" x14ac:dyDescent="0.25">
      <c r="A39" s="203">
        <v>44313</v>
      </c>
      <c r="B39" s="204">
        <v>26</v>
      </c>
    </row>
    <row r="40" spans="1:2" x14ac:dyDescent="0.25">
      <c r="A40" s="203">
        <v>44314</v>
      </c>
      <c r="B40" s="204">
        <v>38</v>
      </c>
    </row>
    <row r="41" spans="1:2" x14ac:dyDescent="0.25">
      <c r="A41" s="203">
        <v>44315</v>
      </c>
      <c r="B41" s="204">
        <v>25</v>
      </c>
    </row>
    <row r="42" spans="1:2" x14ac:dyDescent="0.25">
      <c r="A42" s="203">
        <v>44316</v>
      </c>
      <c r="B42" s="204">
        <v>18</v>
      </c>
    </row>
    <row r="43" spans="1:2" x14ac:dyDescent="0.25">
      <c r="A43" s="203">
        <v>44317</v>
      </c>
      <c r="B43" s="204">
        <v>15</v>
      </c>
    </row>
    <row r="44" spans="1:2" x14ac:dyDescent="0.25">
      <c r="A44" s="203">
        <v>44319</v>
      </c>
      <c r="B44" s="204">
        <v>19</v>
      </c>
    </row>
    <row r="45" spans="1:2" x14ac:dyDescent="0.25">
      <c r="A45" s="203">
        <v>44320</v>
      </c>
      <c r="B45" s="204">
        <v>16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D39" sqref="D39"/>
    </sheetView>
  </sheetViews>
  <sheetFormatPr defaultRowHeight="15" x14ac:dyDescent="0.25"/>
  <cols>
    <col min="1" max="1" width="30.140625" style="199" customWidth="1"/>
  </cols>
  <sheetData>
    <row r="1" spans="1:2" x14ac:dyDescent="0.25">
      <c r="A1" s="205">
        <v>44239</v>
      </c>
      <c r="B1" s="195">
        <v>2</v>
      </c>
    </row>
    <row r="2" spans="1:2" x14ac:dyDescent="0.25">
      <c r="A2" s="205">
        <v>44256</v>
      </c>
      <c r="B2" s="195">
        <v>7</v>
      </c>
    </row>
    <row r="3" spans="1:2" x14ac:dyDescent="0.25">
      <c r="A3" s="205">
        <v>44261</v>
      </c>
      <c r="B3" s="195">
        <v>11</v>
      </c>
    </row>
    <row r="4" spans="1:2" x14ac:dyDescent="0.25">
      <c r="A4" s="205">
        <v>44263</v>
      </c>
      <c r="B4" s="195">
        <v>12</v>
      </c>
    </row>
    <row r="5" spans="1:2" x14ac:dyDescent="0.25">
      <c r="A5" s="205">
        <v>44273</v>
      </c>
      <c r="B5" s="195">
        <v>15</v>
      </c>
    </row>
    <row r="6" spans="1:2" x14ac:dyDescent="0.25">
      <c r="A6" s="205">
        <v>44276</v>
      </c>
      <c r="B6" s="195">
        <v>20</v>
      </c>
    </row>
    <row r="7" spans="1:2" x14ac:dyDescent="0.25">
      <c r="A7" s="205">
        <v>44277</v>
      </c>
      <c r="B7" s="195">
        <v>24</v>
      </c>
    </row>
    <row r="8" spans="1:2" x14ac:dyDescent="0.25">
      <c r="A8" s="205">
        <v>44280</v>
      </c>
      <c r="B8" s="195">
        <v>27</v>
      </c>
    </row>
    <row r="9" spans="1:2" x14ac:dyDescent="0.25">
      <c r="A9" s="205">
        <v>44282</v>
      </c>
      <c r="B9" s="195">
        <v>34</v>
      </c>
    </row>
    <row r="10" spans="1:2" x14ac:dyDescent="0.25">
      <c r="A10" s="205">
        <v>44285</v>
      </c>
      <c r="B10" s="195">
        <v>36</v>
      </c>
    </row>
    <row r="11" spans="1:2" x14ac:dyDescent="0.25">
      <c r="A11" s="205">
        <v>44286</v>
      </c>
      <c r="B11" s="195">
        <v>44</v>
      </c>
    </row>
    <row r="12" spans="1:2" x14ac:dyDescent="0.25">
      <c r="A12" s="205">
        <v>44287</v>
      </c>
      <c r="B12" s="195">
        <v>51</v>
      </c>
    </row>
    <row r="13" spans="1:2" x14ac:dyDescent="0.25">
      <c r="A13" s="205">
        <v>44288</v>
      </c>
      <c r="B13" s="195">
        <v>61</v>
      </c>
    </row>
    <row r="14" spans="1:2" x14ac:dyDescent="0.25">
      <c r="A14" s="205">
        <v>44289</v>
      </c>
      <c r="B14" s="195">
        <v>70</v>
      </c>
    </row>
    <row r="15" spans="1:2" x14ac:dyDescent="0.25">
      <c r="A15" s="205">
        <v>44291</v>
      </c>
      <c r="B15" s="195">
        <v>78</v>
      </c>
    </row>
    <row r="16" spans="1:2" x14ac:dyDescent="0.25">
      <c r="A16" s="205">
        <v>44292</v>
      </c>
      <c r="B16" s="195">
        <v>83</v>
      </c>
    </row>
    <row r="17" spans="1:2" x14ac:dyDescent="0.25">
      <c r="A17" s="205">
        <v>44293</v>
      </c>
      <c r="B17" s="195">
        <v>89</v>
      </c>
    </row>
    <row r="18" spans="1:2" x14ac:dyDescent="0.25">
      <c r="A18" s="205">
        <v>44294</v>
      </c>
      <c r="B18" s="195">
        <v>94</v>
      </c>
    </row>
    <row r="19" spans="1:2" x14ac:dyDescent="0.25">
      <c r="A19" s="205">
        <v>44295</v>
      </c>
      <c r="B19" s="195">
        <v>98</v>
      </c>
    </row>
    <row r="20" spans="1:2" x14ac:dyDescent="0.25">
      <c r="A20" s="205">
        <v>44296</v>
      </c>
      <c r="B20" s="195">
        <v>108</v>
      </c>
    </row>
    <row r="21" spans="1:2" x14ac:dyDescent="0.25">
      <c r="A21" s="205">
        <v>44298</v>
      </c>
      <c r="B21" s="195">
        <v>115</v>
      </c>
    </row>
    <row r="22" spans="1:2" x14ac:dyDescent="0.25">
      <c r="A22" s="205">
        <v>44299</v>
      </c>
      <c r="B22" s="195">
        <v>126</v>
      </c>
    </row>
    <row r="23" spans="1:2" x14ac:dyDescent="0.25">
      <c r="A23" s="205">
        <v>44300</v>
      </c>
      <c r="B23" s="195">
        <v>134</v>
      </c>
    </row>
    <row r="24" spans="1:2" x14ac:dyDescent="0.25">
      <c r="A24" s="205">
        <v>44301</v>
      </c>
      <c r="B24" s="195">
        <v>151</v>
      </c>
    </row>
    <row r="25" spans="1:2" x14ac:dyDescent="0.25">
      <c r="A25" s="205">
        <v>44302</v>
      </c>
      <c r="B25" s="195">
        <v>174</v>
      </c>
    </row>
    <row r="26" spans="1:2" x14ac:dyDescent="0.25">
      <c r="A26" s="205">
        <v>44303</v>
      </c>
      <c r="B26" s="195">
        <v>199</v>
      </c>
    </row>
    <row r="27" spans="1:2" x14ac:dyDescent="0.25">
      <c r="A27" s="205">
        <v>44304</v>
      </c>
      <c r="B27" s="195">
        <v>227</v>
      </c>
    </row>
    <row r="28" spans="1:2" x14ac:dyDescent="0.25">
      <c r="A28" s="205">
        <v>44305</v>
      </c>
      <c r="B28" s="195">
        <v>286</v>
      </c>
    </row>
    <row r="29" spans="1:2" x14ac:dyDescent="0.25">
      <c r="A29" s="205">
        <v>44306</v>
      </c>
      <c r="B29" s="195">
        <v>342</v>
      </c>
    </row>
    <row r="30" spans="1:2" x14ac:dyDescent="0.25">
      <c r="A30" s="205">
        <v>44307</v>
      </c>
      <c r="B30" s="195">
        <v>363</v>
      </c>
    </row>
    <row r="31" spans="1:2" x14ac:dyDescent="0.25">
      <c r="A31" s="205">
        <v>44308</v>
      </c>
      <c r="B31" s="195">
        <v>418</v>
      </c>
    </row>
    <row r="32" spans="1:2" x14ac:dyDescent="0.25">
      <c r="A32" s="205">
        <v>44309</v>
      </c>
      <c r="B32" s="195">
        <v>480</v>
      </c>
    </row>
    <row r="33" spans="1:2" x14ac:dyDescent="0.25">
      <c r="A33" s="205">
        <v>44310</v>
      </c>
      <c r="B33" s="195">
        <v>554</v>
      </c>
    </row>
    <row r="34" spans="1:2" x14ac:dyDescent="0.25">
      <c r="A34" s="205">
        <v>44311</v>
      </c>
      <c r="B34" s="195">
        <v>602</v>
      </c>
    </row>
    <row r="35" spans="1:2" x14ac:dyDescent="0.25">
      <c r="A35" s="205">
        <v>44312</v>
      </c>
      <c r="B35" s="195">
        <v>653</v>
      </c>
    </row>
    <row r="36" spans="1:2" x14ac:dyDescent="0.25">
      <c r="A36" s="205">
        <v>44313</v>
      </c>
      <c r="B36" s="195">
        <v>705</v>
      </c>
    </row>
    <row r="37" spans="1:2" x14ac:dyDescent="0.25">
      <c r="A37" s="205">
        <v>44314</v>
      </c>
      <c r="B37" s="195">
        <v>721</v>
      </c>
    </row>
    <row r="38" spans="1:2" x14ac:dyDescent="0.25">
      <c r="A38" s="205">
        <v>44315</v>
      </c>
      <c r="B38" s="195">
        <v>778</v>
      </c>
    </row>
    <row r="39" spans="1:2" x14ac:dyDescent="0.25">
      <c r="A39" s="205">
        <v>44316</v>
      </c>
      <c r="B39" s="195">
        <v>804</v>
      </c>
    </row>
    <row r="40" spans="1:2" x14ac:dyDescent="0.25">
      <c r="A40" s="205">
        <v>44317</v>
      </c>
      <c r="B40" s="195">
        <v>842</v>
      </c>
    </row>
    <row r="41" spans="1:2" x14ac:dyDescent="0.25">
      <c r="A41" s="205">
        <v>44319</v>
      </c>
      <c r="B41" s="195">
        <v>867</v>
      </c>
    </row>
    <row r="42" spans="1:2" x14ac:dyDescent="0.25">
      <c r="A42" s="205">
        <v>44320</v>
      </c>
      <c r="B42" s="195">
        <v>885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3"/>
  <sheetViews>
    <sheetView workbookViewId="0">
      <selection activeCell="C22" sqref="C22"/>
    </sheetView>
  </sheetViews>
  <sheetFormatPr defaultRowHeight="15" x14ac:dyDescent="0.25"/>
  <cols>
    <col min="1" max="1" width="30.5703125" customWidth="1"/>
    <col min="2" max="3" width="12.7109375" customWidth="1"/>
  </cols>
  <sheetData>
    <row r="1" spans="1:7" s="29" customFormat="1" x14ac:dyDescent="0.25">
      <c r="A1" s="42" t="s">
        <v>170</v>
      </c>
      <c r="B1" s="61"/>
      <c r="C1" s="61"/>
      <c r="E1" s="62" t="s">
        <v>171</v>
      </c>
      <c r="F1" s="62" t="s">
        <v>181</v>
      </c>
      <c r="G1" s="62" t="s">
        <v>182</v>
      </c>
    </row>
    <row r="2" spans="1:7" x14ac:dyDescent="0.25">
      <c r="A2" s="4" t="s">
        <v>477</v>
      </c>
      <c r="B2" s="5">
        <v>58</v>
      </c>
      <c r="C2" s="5" t="s">
        <v>26</v>
      </c>
      <c r="E2" t="s">
        <v>172</v>
      </c>
      <c r="F2">
        <v>110</v>
      </c>
      <c r="G2">
        <v>70</v>
      </c>
    </row>
    <row r="3" spans="1:7" x14ac:dyDescent="0.25">
      <c r="A3" s="4" t="s">
        <v>478</v>
      </c>
      <c r="B3" s="5">
        <v>46</v>
      </c>
      <c r="C3" s="5" t="s">
        <v>27</v>
      </c>
      <c r="E3" t="s">
        <v>173</v>
      </c>
      <c r="F3">
        <v>112</v>
      </c>
      <c r="G3">
        <v>84</v>
      </c>
    </row>
    <row r="4" spans="1:7" x14ac:dyDescent="0.25">
      <c r="A4" s="4" t="s">
        <v>479</v>
      </c>
      <c r="B4" s="5">
        <v>21</v>
      </c>
      <c r="C4" s="5" t="s">
        <v>26</v>
      </c>
      <c r="E4" t="s">
        <v>174</v>
      </c>
      <c r="F4">
        <v>120</v>
      </c>
      <c r="G4">
        <v>90</v>
      </c>
    </row>
    <row r="5" spans="1:7" x14ac:dyDescent="0.25">
      <c r="A5" s="4" t="s">
        <v>480</v>
      </c>
      <c r="B5" s="5">
        <v>18</v>
      </c>
      <c r="C5" s="5" t="s">
        <v>27</v>
      </c>
      <c r="E5" t="s">
        <v>175</v>
      </c>
      <c r="F5">
        <v>100</v>
      </c>
      <c r="G5">
        <v>65</v>
      </c>
    </row>
    <row r="6" spans="1:7" x14ac:dyDescent="0.25">
      <c r="A6" s="4" t="s">
        <v>481</v>
      </c>
      <c r="B6" s="5">
        <v>91</v>
      </c>
      <c r="C6" s="5" t="s">
        <v>27</v>
      </c>
      <c r="E6" t="s">
        <v>176</v>
      </c>
      <c r="F6">
        <v>119</v>
      </c>
      <c r="G6">
        <v>86</v>
      </c>
    </row>
    <row r="7" spans="1:7" x14ac:dyDescent="0.25">
      <c r="A7" s="4" t="s">
        <v>482</v>
      </c>
      <c r="B7" s="5">
        <v>33</v>
      </c>
      <c r="C7" s="5" t="s">
        <v>26</v>
      </c>
      <c r="E7" t="s">
        <v>177</v>
      </c>
      <c r="F7">
        <v>111</v>
      </c>
      <c r="G7">
        <v>60</v>
      </c>
    </row>
    <row r="8" spans="1:7" x14ac:dyDescent="0.25">
      <c r="A8" s="4" t="s">
        <v>483</v>
      </c>
      <c r="B8" s="5">
        <v>7</v>
      </c>
      <c r="C8" s="5" t="s">
        <v>26</v>
      </c>
      <c r="E8" t="s">
        <v>172</v>
      </c>
      <c r="F8">
        <v>110</v>
      </c>
      <c r="G8">
        <v>70</v>
      </c>
    </row>
    <row r="9" spans="1:7" x14ac:dyDescent="0.25">
      <c r="A9" s="4" t="s">
        <v>484</v>
      </c>
      <c r="B9" s="5">
        <v>66</v>
      </c>
      <c r="C9" s="5" t="s">
        <v>26</v>
      </c>
      <c r="E9" t="s">
        <v>178</v>
      </c>
      <c r="F9">
        <v>125</v>
      </c>
      <c r="G9">
        <v>95</v>
      </c>
    </row>
    <row r="10" spans="1:7" x14ac:dyDescent="0.25">
      <c r="A10" s="4" t="s">
        <v>485</v>
      </c>
      <c r="B10" s="5">
        <v>12</v>
      </c>
      <c r="C10" s="5" t="s">
        <v>27</v>
      </c>
      <c r="E10" t="s">
        <v>179</v>
      </c>
      <c r="F10">
        <v>115</v>
      </c>
      <c r="G10">
        <v>75</v>
      </c>
    </row>
    <row r="11" spans="1:7" x14ac:dyDescent="0.25">
      <c r="A11" s="4" t="s">
        <v>486</v>
      </c>
      <c r="B11" s="5">
        <v>69</v>
      </c>
      <c r="C11" s="5" t="s">
        <v>26</v>
      </c>
      <c r="E11" t="s">
        <v>180</v>
      </c>
      <c r="F11">
        <v>130</v>
      </c>
      <c r="G11">
        <v>90</v>
      </c>
    </row>
    <row r="13" spans="1:7" x14ac:dyDescent="0.25">
      <c r="A13" s="42" t="s">
        <v>170</v>
      </c>
      <c r="B13" s="61"/>
      <c r="C13" s="61"/>
      <c r="E13" s="62" t="s">
        <v>171</v>
      </c>
      <c r="F13" s="62" t="s">
        <v>181</v>
      </c>
      <c r="G13" s="62" t="s">
        <v>182</v>
      </c>
    </row>
  </sheetData>
  <dataValidations count="1">
    <dataValidation type="whole" allowBlank="1" showInputMessage="1" showErrorMessage="1" sqref="B2:B11">
      <formula1>1</formula1>
      <formula2>2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List!$B$2:$B$3</xm:f>
          </x14:formula1>
          <xm:sqref>C2:C11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M14" sqref="M14"/>
    </sheetView>
  </sheetViews>
  <sheetFormatPr defaultRowHeight="25.5" customHeight="1" x14ac:dyDescent="0.25"/>
  <cols>
    <col min="1" max="1" width="22.85546875" customWidth="1"/>
    <col min="2" max="3" width="17.28515625" customWidth="1"/>
    <col min="257" max="257" width="24.140625" customWidth="1"/>
    <col min="513" max="513" width="24.140625" customWidth="1"/>
    <col min="769" max="769" width="24.140625" customWidth="1"/>
    <col min="1025" max="1025" width="24.140625" customWidth="1"/>
    <col min="1281" max="1281" width="24.140625" customWidth="1"/>
    <col min="1537" max="1537" width="24.140625" customWidth="1"/>
    <col min="1793" max="1793" width="24.140625" customWidth="1"/>
    <col min="2049" max="2049" width="24.140625" customWidth="1"/>
    <col min="2305" max="2305" width="24.140625" customWidth="1"/>
    <col min="2561" max="2561" width="24.140625" customWidth="1"/>
    <col min="2817" max="2817" width="24.140625" customWidth="1"/>
    <col min="3073" max="3073" width="24.140625" customWidth="1"/>
    <col min="3329" max="3329" width="24.140625" customWidth="1"/>
    <col min="3585" max="3585" width="24.140625" customWidth="1"/>
    <col min="3841" max="3841" width="24.140625" customWidth="1"/>
    <col min="4097" max="4097" width="24.140625" customWidth="1"/>
    <col min="4353" max="4353" width="24.140625" customWidth="1"/>
    <col min="4609" max="4609" width="24.140625" customWidth="1"/>
    <col min="4865" max="4865" width="24.140625" customWidth="1"/>
    <col min="5121" max="5121" width="24.140625" customWidth="1"/>
    <col min="5377" max="5377" width="24.140625" customWidth="1"/>
    <col min="5633" max="5633" width="24.140625" customWidth="1"/>
    <col min="5889" max="5889" width="24.140625" customWidth="1"/>
    <col min="6145" max="6145" width="24.140625" customWidth="1"/>
    <col min="6401" max="6401" width="24.140625" customWidth="1"/>
    <col min="6657" max="6657" width="24.140625" customWidth="1"/>
    <col min="6913" max="6913" width="24.140625" customWidth="1"/>
    <col min="7169" max="7169" width="24.140625" customWidth="1"/>
    <col min="7425" max="7425" width="24.140625" customWidth="1"/>
    <col min="7681" max="7681" width="24.140625" customWidth="1"/>
    <col min="7937" max="7937" width="24.140625" customWidth="1"/>
    <col min="8193" max="8193" width="24.140625" customWidth="1"/>
    <col min="8449" max="8449" width="24.140625" customWidth="1"/>
    <col min="8705" max="8705" width="24.140625" customWidth="1"/>
    <col min="8961" max="8961" width="24.140625" customWidth="1"/>
    <col min="9217" max="9217" width="24.140625" customWidth="1"/>
    <col min="9473" max="9473" width="24.140625" customWidth="1"/>
    <col min="9729" max="9729" width="24.140625" customWidth="1"/>
    <col min="9985" max="9985" width="24.140625" customWidth="1"/>
    <col min="10241" max="10241" width="24.140625" customWidth="1"/>
    <col min="10497" max="10497" width="24.140625" customWidth="1"/>
    <col min="10753" max="10753" width="24.140625" customWidth="1"/>
    <col min="11009" max="11009" width="24.140625" customWidth="1"/>
    <col min="11265" max="11265" width="24.140625" customWidth="1"/>
    <col min="11521" max="11521" width="24.140625" customWidth="1"/>
    <col min="11777" max="11777" width="24.140625" customWidth="1"/>
    <col min="12033" max="12033" width="24.140625" customWidth="1"/>
    <col min="12289" max="12289" width="24.140625" customWidth="1"/>
    <col min="12545" max="12545" width="24.140625" customWidth="1"/>
    <col min="12801" max="12801" width="24.140625" customWidth="1"/>
    <col min="13057" max="13057" width="24.140625" customWidth="1"/>
    <col min="13313" max="13313" width="24.140625" customWidth="1"/>
    <col min="13569" max="13569" width="24.140625" customWidth="1"/>
    <col min="13825" max="13825" width="24.140625" customWidth="1"/>
    <col min="14081" max="14081" width="24.140625" customWidth="1"/>
    <col min="14337" max="14337" width="24.140625" customWidth="1"/>
    <col min="14593" max="14593" width="24.140625" customWidth="1"/>
    <col min="14849" max="14849" width="24.140625" customWidth="1"/>
    <col min="15105" max="15105" width="24.140625" customWidth="1"/>
    <col min="15361" max="15361" width="24.140625" customWidth="1"/>
    <col min="15617" max="15617" width="24.140625" customWidth="1"/>
    <col min="15873" max="15873" width="24.140625" customWidth="1"/>
    <col min="16129" max="16129" width="24.140625" customWidth="1"/>
  </cols>
  <sheetData>
    <row r="1" spans="1:5" ht="25.5" customHeight="1" x14ac:dyDescent="0.25">
      <c r="A1" s="78"/>
      <c r="B1" s="194" t="s">
        <v>618</v>
      </c>
      <c r="C1" s="194" t="s">
        <v>619</v>
      </c>
    </row>
    <row r="2" spans="1:5" ht="25.5" customHeight="1" x14ac:dyDescent="0.25">
      <c r="A2" s="189" t="s">
        <v>607</v>
      </c>
      <c r="B2" s="193">
        <v>174.3</v>
      </c>
      <c r="C2" s="193">
        <v>158.5</v>
      </c>
    </row>
    <row r="3" spans="1:5" ht="25.5" customHeight="1" x14ac:dyDescent="0.25">
      <c r="A3" s="189" t="s">
        <v>608</v>
      </c>
      <c r="B3" s="193">
        <v>180.1</v>
      </c>
      <c r="C3" s="193">
        <v>160.69999999999999</v>
      </c>
    </row>
    <row r="4" spans="1:5" ht="25.5" customHeight="1" x14ac:dyDescent="0.25">
      <c r="A4" s="190" t="s">
        <v>609</v>
      </c>
      <c r="B4" s="193">
        <v>217.9</v>
      </c>
      <c r="C4" s="193">
        <v>180.4</v>
      </c>
    </row>
    <row r="5" spans="1:5" ht="25.5" customHeight="1" x14ac:dyDescent="0.25">
      <c r="A5" s="190" t="s">
        <v>610</v>
      </c>
      <c r="B5" s="193">
        <v>229.1</v>
      </c>
      <c r="C5" s="193">
        <v>207.6</v>
      </c>
    </row>
    <row r="6" spans="1:5" ht="25.5" customHeight="1" x14ac:dyDescent="0.25">
      <c r="A6" s="190" t="s">
        <v>611</v>
      </c>
      <c r="B6" s="193">
        <v>239.7</v>
      </c>
      <c r="C6" s="193">
        <v>216.5</v>
      </c>
    </row>
    <row r="7" spans="1:5" ht="25.5" customHeight="1" x14ac:dyDescent="0.25">
      <c r="A7" s="190" t="s">
        <v>612</v>
      </c>
      <c r="B7" s="193">
        <v>208.1</v>
      </c>
      <c r="C7" s="193">
        <v>202</v>
      </c>
    </row>
    <row r="8" spans="1:5" ht="25.5" customHeight="1" x14ac:dyDescent="0.25">
      <c r="A8" s="190" t="s">
        <v>613</v>
      </c>
      <c r="B8" s="193">
        <v>190.5</v>
      </c>
      <c r="C8" s="193">
        <v>180.7</v>
      </c>
    </row>
    <row r="9" spans="1:5" ht="25.5" customHeight="1" x14ac:dyDescent="0.25">
      <c r="A9" s="190" t="s">
        <v>614</v>
      </c>
      <c r="B9" s="193">
        <v>178.6</v>
      </c>
      <c r="C9" s="193">
        <v>170.9</v>
      </c>
    </row>
    <row r="10" spans="1:5" ht="25.5" customHeight="1" x14ac:dyDescent="0.25">
      <c r="A10" s="190" t="s">
        <v>615</v>
      </c>
      <c r="B10" s="193">
        <v>160.80000000000001</v>
      </c>
      <c r="C10" s="193">
        <v>159</v>
      </c>
    </row>
    <row r="11" spans="1:5" ht="25.5" customHeight="1" x14ac:dyDescent="0.25">
      <c r="A11" s="190" t="s">
        <v>616</v>
      </c>
      <c r="B11" s="193">
        <v>156.19999999999999</v>
      </c>
      <c r="C11" s="193">
        <v>154.80000000000001</v>
      </c>
    </row>
    <row r="12" spans="1:5" ht="25.5" customHeight="1" x14ac:dyDescent="0.25">
      <c r="A12" s="190" t="s">
        <v>617</v>
      </c>
      <c r="B12" s="193">
        <v>153</v>
      </c>
      <c r="C12" s="193">
        <v>150</v>
      </c>
    </row>
    <row r="14" spans="1:5" ht="25.5" customHeight="1" x14ac:dyDescent="0.25">
      <c r="A14" s="148"/>
      <c r="B14" s="148"/>
      <c r="C14" s="148"/>
      <c r="D14" s="148"/>
      <c r="E14" s="148"/>
    </row>
    <row r="15" spans="1:5" ht="25.5" customHeight="1" x14ac:dyDescent="0.25">
      <c r="A15" s="148"/>
      <c r="B15" s="148"/>
      <c r="C15" s="148"/>
      <c r="D15" s="148"/>
      <c r="E15" s="148"/>
    </row>
    <row r="16" spans="1:5" ht="25.5" customHeight="1" x14ac:dyDescent="0.25">
      <c r="A16" s="148"/>
      <c r="B16" s="191"/>
      <c r="C16" s="192"/>
      <c r="D16" s="191"/>
      <c r="E16" s="148"/>
    </row>
    <row r="17" spans="1:5" ht="25.5" customHeight="1" x14ac:dyDescent="0.25">
      <c r="A17" s="148"/>
      <c r="B17" s="148"/>
      <c r="C17" s="148"/>
      <c r="D17" s="148"/>
      <c r="E17" s="148"/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8" sqref="D8"/>
    </sheetView>
  </sheetViews>
  <sheetFormatPr defaultRowHeight="15" x14ac:dyDescent="0.25"/>
  <cols>
    <col min="1" max="1" width="13.5703125" style="185" customWidth="1"/>
    <col min="2" max="2" width="13.28515625" customWidth="1"/>
    <col min="3" max="3" width="15.28515625" customWidth="1"/>
    <col min="4" max="4" width="12.7109375" customWidth="1"/>
    <col min="5" max="5" width="12.42578125" customWidth="1"/>
  </cols>
  <sheetData>
    <row r="1" spans="1:5" ht="31.5" customHeight="1" x14ac:dyDescent="0.25">
      <c r="A1" s="197"/>
      <c r="B1" s="196" t="s">
        <v>620</v>
      </c>
      <c r="C1" s="196" t="s">
        <v>621</v>
      </c>
      <c r="D1" s="196" t="s">
        <v>622</v>
      </c>
      <c r="E1" s="196" t="s">
        <v>623</v>
      </c>
    </row>
    <row r="2" spans="1:5" ht="31.5" customHeight="1" x14ac:dyDescent="0.25">
      <c r="A2" s="197" t="s">
        <v>600</v>
      </c>
      <c r="B2" s="198">
        <v>1.5738082901554398</v>
      </c>
      <c r="C2" s="198">
        <v>1.5284255319148927</v>
      </c>
      <c r="D2" s="198">
        <v>1.4776875</v>
      </c>
      <c r="E2" s="198">
        <v>1.5404609475032003</v>
      </c>
    </row>
    <row r="3" spans="1:5" ht="31.5" customHeight="1" x14ac:dyDescent="0.25">
      <c r="A3" s="197" t="s">
        <v>624</v>
      </c>
      <c r="B3" s="198">
        <v>2.8554263565891489</v>
      </c>
      <c r="C3" s="198">
        <v>3.0328085106382985</v>
      </c>
      <c r="D3" s="198">
        <v>2.8187116564417187</v>
      </c>
      <c r="E3" s="198">
        <v>2.9009044585987271</v>
      </c>
    </row>
    <row r="4" spans="1:5" ht="31.5" customHeight="1" x14ac:dyDescent="0.25">
      <c r="A4" s="197" t="s">
        <v>625</v>
      </c>
      <c r="B4" s="198">
        <v>2.023204134366924</v>
      </c>
      <c r="C4" s="198">
        <v>2.1939574468085108</v>
      </c>
      <c r="D4" s="198">
        <v>2.3501840490797554</v>
      </c>
      <c r="E4" s="198">
        <v>2.1422165605095538</v>
      </c>
    </row>
    <row r="5" spans="1:5" ht="31.5" customHeight="1" x14ac:dyDescent="0.25">
      <c r="A5" s="197" t="s">
        <v>626</v>
      </c>
      <c r="B5" s="198">
        <v>1.644415584415585</v>
      </c>
      <c r="C5" s="198">
        <v>1.8177021276595742</v>
      </c>
      <c r="D5" s="198">
        <v>1.9726993865030664</v>
      </c>
      <c r="E5" s="198">
        <v>1.7647637292464877</v>
      </c>
    </row>
    <row r="6" spans="1:5" ht="31.5" customHeight="1" x14ac:dyDescent="0.25">
      <c r="A6" s="197" t="s">
        <v>627</v>
      </c>
      <c r="B6" s="198">
        <v>1.1298441558441554</v>
      </c>
      <c r="C6" s="198">
        <v>1.1283829787234037</v>
      </c>
      <c r="D6" s="198">
        <v>1.132857142857143</v>
      </c>
      <c r="E6" s="198">
        <v>1.1300256081946218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sqref="A1:B31"/>
    </sheetView>
  </sheetViews>
  <sheetFormatPr defaultRowHeight="15" x14ac:dyDescent="0.25"/>
  <cols>
    <col min="1" max="1" width="17" style="104" customWidth="1"/>
    <col min="2" max="2" width="17.140625" style="104" customWidth="1"/>
  </cols>
  <sheetData>
    <row r="1" spans="1:2" x14ac:dyDescent="0.25">
      <c r="A1" s="67" t="s">
        <v>504</v>
      </c>
      <c r="B1" s="67" t="s">
        <v>505</v>
      </c>
    </row>
    <row r="2" spans="1:2" x14ac:dyDescent="0.25">
      <c r="A2" s="67">
        <v>143.93</v>
      </c>
      <c r="B2" s="67">
        <v>54.36</v>
      </c>
    </row>
    <row r="3" spans="1:2" x14ac:dyDescent="0.25">
      <c r="A3" s="67">
        <v>144.22999999999999</v>
      </c>
      <c r="B3" s="67">
        <v>54.81</v>
      </c>
    </row>
    <row r="4" spans="1:2" x14ac:dyDescent="0.25">
      <c r="A4" s="67">
        <v>144.72999999999999</v>
      </c>
      <c r="B4" s="67">
        <v>58.24</v>
      </c>
    </row>
    <row r="5" spans="1:2" x14ac:dyDescent="0.25">
      <c r="A5" s="67">
        <v>144.75</v>
      </c>
      <c r="B5" s="67">
        <v>61.72</v>
      </c>
    </row>
    <row r="6" spans="1:2" x14ac:dyDescent="0.25">
      <c r="A6" s="67">
        <v>147.22999999999999</v>
      </c>
      <c r="B6" s="67">
        <v>62.74</v>
      </c>
    </row>
    <row r="7" spans="1:2" x14ac:dyDescent="0.25">
      <c r="A7" s="67">
        <v>147.37</v>
      </c>
      <c r="B7" s="67">
        <v>56.46</v>
      </c>
    </row>
    <row r="8" spans="1:2" x14ac:dyDescent="0.25">
      <c r="A8" s="67">
        <v>149.26</v>
      </c>
      <c r="B8" s="67">
        <v>56.67</v>
      </c>
    </row>
    <row r="9" spans="1:2" x14ac:dyDescent="0.25">
      <c r="A9" s="67">
        <v>149.34</v>
      </c>
      <c r="B9" s="67">
        <v>57.83</v>
      </c>
    </row>
    <row r="10" spans="1:2" x14ac:dyDescent="0.25">
      <c r="A10" s="67">
        <v>149.99</v>
      </c>
      <c r="B10" s="67">
        <v>67.069999999999993</v>
      </c>
    </row>
    <row r="11" spans="1:2" x14ac:dyDescent="0.25">
      <c r="A11" s="67">
        <v>150.1</v>
      </c>
      <c r="B11" s="67">
        <v>68.989999999999995</v>
      </c>
    </row>
    <row r="12" spans="1:2" x14ac:dyDescent="0.25">
      <c r="A12" s="67">
        <v>153.51</v>
      </c>
      <c r="B12" s="67">
        <v>69.540000000000006</v>
      </c>
    </row>
    <row r="13" spans="1:2" x14ac:dyDescent="0.25">
      <c r="A13" s="67">
        <v>153.72</v>
      </c>
      <c r="B13" s="67">
        <v>71.2</v>
      </c>
    </row>
    <row r="14" spans="1:2" x14ac:dyDescent="0.25">
      <c r="A14" s="67">
        <v>154.32</v>
      </c>
      <c r="B14" s="67">
        <v>81.52</v>
      </c>
    </row>
    <row r="15" spans="1:2" x14ac:dyDescent="0.25">
      <c r="A15" s="67">
        <v>155.62</v>
      </c>
      <c r="B15" s="67">
        <v>72.88</v>
      </c>
    </row>
    <row r="16" spans="1:2" x14ac:dyDescent="0.25">
      <c r="A16" s="67">
        <v>157.12</v>
      </c>
      <c r="B16" s="67">
        <v>68.72</v>
      </c>
    </row>
    <row r="17" spans="1:2" x14ac:dyDescent="0.25">
      <c r="A17" s="67">
        <v>159.6</v>
      </c>
      <c r="B17" s="67">
        <v>79.52</v>
      </c>
    </row>
    <row r="18" spans="1:2" x14ac:dyDescent="0.25">
      <c r="A18" s="67">
        <v>160.01</v>
      </c>
      <c r="B18" s="67">
        <v>80.48</v>
      </c>
    </row>
    <row r="19" spans="1:2" x14ac:dyDescent="0.25">
      <c r="A19" s="67">
        <v>164.43</v>
      </c>
      <c r="B19" s="67">
        <v>70.790000000000006</v>
      </c>
    </row>
    <row r="20" spans="1:2" x14ac:dyDescent="0.25">
      <c r="A20" s="67">
        <v>165.17</v>
      </c>
      <c r="B20" s="67">
        <v>71.02</v>
      </c>
    </row>
    <row r="21" spans="1:2" x14ac:dyDescent="0.25">
      <c r="A21" s="67">
        <v>172.06</v>
      </c>
      <c r="B21" s="67">
        <v>74.260000000000005</v>
      </c>
    </row>
    <row r="22" spans="1:2" x14ac:dyDescent="0.25">
      <c r="A22" s="67">
        <v>173.72</v>
      </c>
      <c r="B22" s="67">
        <v>79.3</v>
      </c>
    </row>
    <row r="23" spans="1:2" x14ac:dyDescent="0.25">
      <c r="A23" s="67">
        <v>173.83</v>
      </c>
      <c r="B23" s="67">
        <v>79.94</v>
      </c>
    </row>
    <row r="24" spans="1:2" x14ac:dyDescent="0.25">
      <c r="A24" s="67">
        <v>174.33</v>
      </c>
      <c r="B24" s="67">
        <v>80.8</v>
      </c>
    </row>
    <row r="25" spans="1:2" x14ac:dyDescent="0.25">
      <c r="A25" s="67">
        <v>178.37</v>
      </c>
      <c r="B25" s="67">
        <v>91.01</v>
      </c>
    </row>
    <row r="26" spans="1:2" x14ac:dyDescent="0.25">
      <c r="A26" s="67">
        <v>179.19</v>
      </c>
      <c r="B26" s="67">
        <v>94.65</v>
      </c>
    </row>
    <row r="27" spans="1:2" x14ac:dyDescent="0.25">
      <c r="A27" s="67">
        <v>179.69</v>
      </c>
      <c r="B27" s="67">
        <v>95.08</v>
      </c>
    </row>
    <row r="28" spans="1:2" x14ac:dyDescent="0.25">
      <c r="A28" s="67">
        <v>180.1</v>
      </c>
      <c r="B28" s="67">
        <v>100.41</v>
      </c>
    </row>
    <row r="29" spans="1:2" x14ac:dyDescent="0.25">
      <c r="A29" s="67">
        <v>180.39</v>
      </c>
      <c r="B29" s="67">
        <v>103.5</v>
      </c>
    </row>
    <row r="30" spans="1:2" x14ac:dyDescent="0.25">
      <c r="A30" s="67">
        <v>182.4</v>
      </c>
      <c r="B30" s="67">
        <v>104.34</v>
      </c>
    </row>
    <row r="31" spans="1:2" x14ac:dyDescent="0.25">
      <c r="A31" s="67">
        <v>184.5</v>
      </c>
      <c r="B31" s="67">
        <v>107.01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1"/>
  <sheetViews>
    <sheetView workbookViewId="0">
      <selection activeCell="H10" sqref="H10"/>
    </sheetView>
  </sheetViews>
  <sheetFormatPr defaultRowHeight="15" x14ac:dyDescent="0.25"/>
  <cols>
    <col min="1" max="1" width="17.85546875" style="48" customWidth="1"/>
    <col min="2" max="2" width="22" style="48" customWidth="1"/>
    <col min="3" max="3" width="20.85546875" style="56" customWidth="1"/>
    <col min="4" max="4" width="23.140625" style="48" customWidth="1"/>
    <col min="5" max="5" width="17.42578125" style="48" customWidth="1"/>
    <col min="6" max="6" width="21.140625" style="48" customWidth="1"/>
    <col min="7" max="7" width="17.5703125" style="48" customWidth="1"/>
    <col min="8" max="8" width="16" style="51" customWidth="1"/>
    <col min="9" max="16384" width="9.140625" style="48"/>
  </cols>
  <sheetData>
    <row r="1" spans="1:8" s="43" customFormat="1" ht="39.75" customHeight="1" x14ac:dyDescent="0.25">
      <c r="A1" s="52" t="s">
        <v>3</v>
      </c>
      <c r="B1" s="52" t="s">
        <v>4</v>
      </c>
      <c r="C1" s="60"/>
      <c r="E1" s="44" t="s">
        <v>493</v>
      </c>
      <c r="F1" s="45" t="s">
        <v>494</v>
      </c>
      <c r="G1" s="44" t="s">
        <v>492</v>
      </c>
      <c r="H1" s="46"/>
    </row>
    <row r="2" spans="1:8" x14ac:dyDescent="0.25">
      <c r="A2" s="47">
        <v>58</v>
      </c>
      <c r="B2" s="47" t="s">
        <v>27</v>
      </c>
      <c r="C2" s="47" t="str">
        <f>CONCATENATE(A2,"/",B2)</f>
        <v>58/Female</v>
      </c>
      <c r="E2" s="57" t="s">
        <v>487</v>
      </c>
      <c r="F2" s="49">
        <v>28</v>
      </c>
      <c r="G2" s="50">
        <v>0.14000000000000001</v>
      </c>
      <c r="H2" s="49" t="str">
        <f>CONCATENATE(F2," (",G2*100,"%",")")</f>
        <v>28 (14%)</v>
      </c>
    </row>
    <row r="3" spans="1:8" x14ac:dyDescent="0.25">
      <c r="A3" s="47">
        <v>46</v>
      </c>
      <c r="B3" s="47" t="s">
        <v>27</v>
      </c>
      <c r="C3" s="47" t="str">
        <f t="shared" ref="C3:C11" si="0">CONCATENATE(A3,"/",B3)</f>
        <v>46/Female</v>
      </c>
      <c r="E3" s="57" t="s">
        <v>488</v>
      </c>
      <c r="F3" s="49">
        <v>21</v>
      </c>
      <c r="G3" s="50">
        <v>0.105</v>
      </c>
      <c r="H3" s="49" t="str">
        <f t="shared" ref="H3:H6" si="1">CONCATENATE(F3," (",G3*100,"%",")")</f>
        <v>21 (10.5%)</v>
      </c>
    </row>
    <row r="4" spans="1:8" x14ac:dyDescent="0.25">
      <c r="A4" s="47">
        <v>21</v>
      </c>
      <c r="B4" s="47" t="s">
        <v>26</v>
      </c>
      <c r="C4" s="47" t="str">
        <f t="shared" si="0"/>
        <v>21/Male</v>
      </c>
      <c r="E4" s="57" t="s">
        <v>489</v>
      </c>
      <c r="F4" s="49">
        <v>19</v>
      </c>
      <c r="G4" s="50">
        <v>9.5000000000000001E-2</v>
      </c>
      <c r="H4" s="49" t="str">
        <f t="shared" si="1"/>
        <v>19 (9.5%)</v>
      </c>
    </row>
    <row r="5" spans="1:8" x14ac:dyDescent="0.25">
      <c r="A5" s="47">
        <v>18</v>
      </c>
      <c r="B5" s="47" t="s">
        <v>26</v>
      </c>
      <c r="C5" s="47" t="str">
        <f t="shared" si="0"/>
        <v>18/Male</v>
      </c>
      <c r="E5" s="57" t="s">
        <v>490</v>
      </c>
      <c r="F5" s="49">
        <v>11</v>
      </c>
      <c r="G5" s="50">
        <v>5.5E-2</v>
      </c>
      <c r="H5" s="49" t="str">
        <f t="shared" si="1"/>
        <v>11 (5.5%)</v>
      </c>
    </row>
    <row r="6" spans="1:8" x14ac:dyDescent="0.25">
      <c r="A6" s="47">
        <v>91</v>
      </c>
      <c r="B6" s="47" t="s">
        <v>26</v>
      </c>
      <c r="C6" s="47" t="str">
        <f t="shared" si="0"/>
        <v>91/Male</v>
      </c>
      <c r="E6" s="57" t="s">
        <v>491</v>
      </c>
      <c r="F6" s="49">
        <v>8</v>
      </c>
      <c r="G6" s="50">
        <v>0.04</v>
      </c>
      <c r="H6" s="49" t="str">
        <f t="shared" si="1"/>
        <v>8 (4%)</v>
      </c>
    </row>
    <row r="7" spans="1:8" x14ac:dyDescent="0.25">
      <c r="A7" s="47">
        <v>33</v>
      </c>
      <c r="B7" s="47" t="s">
        <v>26</v>
      </c>
      <c r="C7" s="47" t="str">
        <f t="shared" si="0"/>
        <v>33/Male</v>
      </c>
    </row>
    <row r="8" spans="1:8" x14ac:dyDescent="0.25">
      <c r="A8" s="47">
        <v>7</v>
      </c>
      <c r="B8" s="47" t="s">
        <v>26</v>
      </c>
      <c r="C8" s="47" t="str">
        <f t="shared" si="0"/>
        <v>7/Male</v>
      </c>
      <c r="E8" s="52" t="s">
        <v>498</v>
      </c>
      <c r="F8" s="52" t="s">
        <v>496</v>
      </c>
      <c r="G8" s="52" t="s">
        <v>497</v>
      </c>
      <c r="H8" s="52"/>
    </row>
    <row r="9" spans="1:8" x14ac:dyDescent="0.25">
      <c r="A9" s="47">
        <v>66</v>
      </c>
      <c r="B9" s="47" t="s">
        <v>26</v>
      </c>
      <c r="C9" s="47" t="str">
        <f t="shared" si="0"/>
        <v>66/Male</v>
      </c>
      <c r="E9" s="58" t="s">
        <v>3</v>
      </c>
      <c r="F9" s="47">
        <v>45</v>
      </c>
      <c r="G9" s="53">
        <v>12</v>
      </c>
      <c r="H9" s="49" t="str">
        <f>CONCATENATE(F9,"±",G9)</f>
        <v>45±12</v>
      </c>
    </row>
    <row r="10" spans="1:8" x14ac:dyDescent="0.25">
      <c r="A10" s="47">
        <v>12</v>
      </c>
      <c r="B10" s="47" t="s">
        <v>27</v>
      </c>
      <c r="C10" s="47" t="str">
        <f t="shared" si="0"/>
        <v>12/Female</v>
      </c>
      <c r="E10" s="58" t="s">
        <v>495</v>
      </c>
      <c r="F10" s="47">
        <v>26</v>
      </c>
      <c r="G10" s="53">
        <v>7</v>
      </c>
      <c r="H10" s="49" t="str">
        <f t="shared" ref="H10" si="2">CONCATENATE(F10,"±",G10)</f>
        <v>26±7</v>
      </c>
    </row>
    <row r="11" spans="1:8" x14ac:dyDescent="0.25">
      <c r="A11" s="47">
        <v>69</v>
      </c>
      <c r="B11" s="47" t="s">
        <v>26</v>
      </c>
      <c r="C11" s="47" t="str">
        <f t="shared" si="0"/>
        <v>69/Male</v>
      </c>
      <c r="E11" s="59"/>
      <c r="F11" s="54"/>
      <c r="G11" s="55"/>
    </row>
  </sheetData>
  <dataValidations count="1">
    <dataValidation type="whole" allowBlank="1" showInputMessage="1" showErrorMessage="1" sqref="A2:A11">
      <formula1>1</formula1>
      <formula2>2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List!$B$2:$B$3</xm:f>
          </x14:formula1>
          <xm:sqref>B2:B11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1" sqref="B1:B11"/>
    </sheetView>
  </sheetViews>
  <sheetFormatPr defaultRowHeight="15" x14ac:dyDescent="0.25"/>
  <cols>
    <col min="1" max="1" width="18.140625" customWidth="1"/>
    <col min="2" max="2" width="9.42578125" customWidth="1"/>
  </cols>
  <sheetData>
    <row r="1" spans="1:10" x14ac:dyDescent="0.25">
      <c r="A1" s="63" t="s">
        <v>2</v>
      </c>
      <c r="B1" s="63" t="s">
        <v>3</v>
      </c>
      <c r="C1" s="42" t="s">
        <v>495</v>
      </c>
      <c r="D1" s="42" t="s">
        <v>181</v>
      </c>
      <c r="E1" s="42" t="s">
        <v>182</v>
      </c>
    </row>
    <row r="2" spans="1:10" x14ac:dyDescent="0.25">
      <c r="A2" s="5" t="s">
        <v>17</v>
      </c>
      <c r="B2" s="5">
        <v>58</v>
      </c>
      <c r="C2" s="67">
        <v>21.357795595392318</v>
      </c>
      <c r="D2" s="41">
        <v>110</v>
      </c>
      <c r="E2" s="41">
        <v>70</v>
      </c>
    </row>
    <row r="3" spans="1:10" x14ac:dyDescent="0.25">
      <c r="A3" s="5" t="s">
        <v>18</v>
      </c>
      <c r="B3" s="5">
        <v>46</v>
      </c>
      <c r="C3" s="67">
        <v>26.555965935105768</v>
      </c>
      <c r="D3" s="41">
        <v>112</v>
      </c>
      <c r="E3" s="41">
        <v>84</v>
      </c>
    </row>
    <row r="4" spans="1:10" x14ac:dyDescent="0.25">
      <c r="A4" s="5" t="s">
        <v>19</v>
      </c>
      <c r="B4" s="5">
        <v>21</v>
      </c>
      <c r="C4" s="67">
        <v>28.133656509695292</v>
      </c>
      <c r="D4" s="41">
        <v>120</v>
      </c>
      <c r="E4" s="41">
        <v>90</v>
      </c>
    </row>
    <row r="5" spans="1:10" x14ac:dyDescent="0.25">
      <c r="A5" s="5" t="s">
        <v>20</v>
      </c>
      <c r="B5" s="5">
        <v>18</v>
      </c>
      <c r="C5" s="67">
        <v>28.162493730951741</v>
      </c>
      <c r="D5" s="41">
        <v>100</v>
      </c>
      <c r="E5" s="41">
        <v>65</v>
      </c>
    </row>
    <row r="6" spans="1:10" x14ac:dyDescent="0.25">
      <c r="A6" s="5" t="s">
        <v>16</v>
      </c>
      <c r="B6" s="5">
        <v>91</v>
      </c>
      <c r="C6" s="67">
        <v>26.927437641723355</v>
      </c>
      <c r="D6" s="41">
        <v>119</v>
      </c>
      <c r="E6" s="41">
        <v>86</v>
      </c>
    </row>
    <row r="7" spans="1:10" x14ac:dyDescent="0.25">
      <c r="A7" s="5" t="s">
        <v>21</v>
      </c>
      <c r="B7" s="5">
        <v>33</v>
      </c>
      <c r="C7" s="67">
        <v>34.626820730927022</v>
      </c>
      <c r="D7" s="41">
        <v>111</v>
      </c>
      <c r="E7" s="41">
        <v>60</v>
      </c>
    </row>
    <row r="8" spans="1:10" x14ac:dyDescent="0.25">
      <c r="A8" s="5" t="s">
        <v>22</v>
      </c>
      <c r="B8" s="5">
        <v>7</v>
      </c>
      <c r="C8" s="67">
        <v>27.335640138408305</v>
      </c>
      <c r="D8" s="41">
        <v>110</v>
      </c>
      <c r="E8" s="41">
        <v>70</v>
      </c>
    </row>
    <row r="9" spans="1:10" x14ac:dyDescent="0.25">
      <c r="A9" s="5" t="s">
        <v>23</v>
      </c>
      <c r="B9" s="5">
        <v>66</v>
      </c>
      <c r="C9" s="67">
        <v>32.045876201720361</v>
      </c>
      <c r="D9" s="41">
        <v>125</v>
      </c>
      <c r="E9" s="41">
        <v>95</v>
      </c>
    </row>
    <row r="10" spans="1:10" x14ac:dyDescent="0.25">
      <c r="A10" s="5" t="s">
        <v>24</v>
      </c>
      <c r="B10" s="5">
        <v>12</v>
      </c>
      <c r="C10" s="67">
        <v>32.406157169862276</v>
      </c>
      <c r="D10" s="41">
        <v>115</v>
      </c>
      <c r="E10" s="41">
        <v>75</v>
      </c>
    </row>
    <row r="11" spans="1:10" x14ac:dyDescent="0.25">
      <c r="A11" s="5" t="s">
        <v>25</v>
      </c>
      <c r="B11" s="5">
        <v>69</v>
      </c>
      <c r="C11" s="67">
        <v>29.552549427679502</v>
      </c>
      <c r="D11" s="41">
        <v>130</v>
      </c>
      <c r="E11" s="41">
        <v>90</v>
      </c>
    </row>
    <row r="14" spans="1:10" x14ac:dyDescent="0.25">
      <c r="A14" s="7" t="s">
        <v>184</v>
      </c>
      <c r="B14" s="67">
        <f>SUM(B2:B11)</f>
        <v>421</v>
      </c>
      <c r="C14" s="67">
        <f t="shared" ref="C14:E14" si="0">SUM(C2:C11)</f>
        <v>287.10439308146596</v>
      </c>
      <c r="D14" s="67">
        <f t="shared" si="0"/>
        <v>1152</v>
      </c>
      <c r="E14" s="67">
        <f t="shared" si="0"/>
        <v>785</v>
      </c>
      <c r="H14" s="114" t="s">
        <v>499</v>
      </c>
      <c r="I14" s="114"/>
      <c r="J14" s="114"/>
    </row>
    <row r="15" spans="1:10" x14ac:dyDescent="0.25">
      <c r="A15" s="7" t="s">
        <v>185</v>
      </c>
      <c r="B15" s="67">
        <f>AVERAGE(B2:B11)</f>
        <v>42.1</v>
      </c>
      <c r="C15" s="67">
        <f t="shared" ref="C15:E15" si="1">AVERAGE(C2:C11)</f>
        <v>28.710439308146597</v>
      </c>
      <c r="D15" s="67">
        <f t="shared" si="1"/>
        <v>115.2</v>
      </c>
      <c r="E15" s="67">
        <f t="shared" si="1"/>
        <v>78.5</v>
      </c>
      <c r="H15" s="114" t="s">
        <v>500</v>
      </c>
      <c r="I15" s="114"/>
      <c r="J15" s="114"/>
    </row>
    <row r="16" spans="1:10" x14ac:dyDescent="0.25">
      <c r="A16" s="7" t="s">
        <v>186</v>
      </c>
      <c r="B16" s="67">
        <f>MIN(B2:B11)</f>
        <v>7</v>
      </c>
      <c r="C16" s="67">
        <f t="shared" ref="C16:E16" si="2">MIN(C2:C11)</f>
        <v>21.357795595392318</v>
      </c>
      <c r="D16" s="67">
        <f t="shared" si="2"/>
        <v>100</v>
      </c>
      <c r="E16" s="67">
        <f t="shared" si="2"/>
        <v>60</v>
      </c>
      <c r="H16" s="114" t="s">
        <v>501</v>
      </c>
      <c r="I16" s="114"/>
      <c r="J16" s="114"/>
    </row>
    <row r="17" spans="1:10" x14ac:dyDescent="0.25">
      <c r="A17" s="7" t="s">
        <v>187</v>
      </c>
      <c r="B17" s="67">
        <f>MAX(B2:B11)</f>
        <v>91</v>
      </c>
      <c r="C17" s="67">
        <f t="shared" ref="C17:E17" si="3">MAX(C2:C11)</f>
        <v>34.626820730927022</v>
      </c>
      <c r="D17" s="67">
        <f t="shared" si="3"/>
        <v>130</v>
      </c>
      <c r="E17" s="67">
        <f t="shared" si="3"/>
        <v>95</v>
      </c>
      <c r="H17" s="114" t="s">
        <v>502</v>
      </c>
      <c r="I17" s="114"/>
      <c r="J17" s="114"/>
    </row>
    <row r="18" spans="1:10" x14ac:dyDescent="0.25">
      <c r="A18" s="7" t="s">
        <v>188</v>
      </c>
      <c r="B18" s="67">
        <f>MEDIAN(B2:B11)</f>
        <v>39.5</v>
      </c>
      <c r="C18" s="67">
        <f t="shared" ref="C18:E18" si="4">MEDIAN(C2:C11)</f>
        <v>28.148075120323519</v>
      </c>
      <c r="D18" s="67">
        <f t="shared" si="4"/>
        <v>113.5</v>
      </c>
      <c r="E18" s="67">
        <f t="shared" si="4"/>
        <v>79.5</v>
      </c>
      <c r="H18" s="114" t="s">
        <v>503</v>
      </c>
      <c r="I18" s="114"/>
      <c r="J18" s="114"/>
    </row>
    <row r="20" spans="1:10" x14ac:dyDescent="0.25">
      <c r="A20" s="2"/>
      <c r="B20" s="2"/>
    </row>
    <row r="21" spans="1:10" x14ac:dyDescent="0.25">
      <c r="A21" s="2"/>
      <c r="B21" s="2"/>
    </row>
    <row r="22" spans="1:10" x14ac:dyDescent="0.25">
      <c r="A22" s="71"/>
      <c r="B22" s="71"/>
    </row>
    <row r="23" spans="1:10" x14ac:dyDescent="0.25">
      <c r="A23" s="68"/>
      <c r="B23" s="68"/>
    </row>
    <row r="24" spans="1:10" x14ac:dyDescent="0.25">
      <c r="A24" s="68"/>
      <c r="B24" s="68"/>
    </row>
    <row r="25" spans="1:10" x14ac:dyDescent="0.25">
      <c r="A25" s="68"/>
      <c r="B25" s="68"/>
    </row>
    <row r="26" spans="1:10" x14ac:dyDescent="0.25">
      <c r="A26" s="68"/>
      <c r="B26" s="68"/>
    </row>
    <row r="27" spans="1:10" x14ac:dyDescent="0.25">
      <c r="A27" s="68"/>
      <c r="B27" s="68"/>
    </row>
    <row r="28" spans="1:10" x14ac:dyDescent="0.25">
      <c r="A28" s="68"/>
      <c r="B28" s="68"/>
    </row>
    <row r="29" spans="1:10" x14ac:dyDescent="0.25">
      <c r="A29" s="68"/>
      <c r="B29" s="68"/>
    </row>
    <row r="30" spans="1:10" x14ac:dyDescent="0.25">
      <c r="A30" s="68"/>
      <c r="B30" s="68"/>
    </row>
    <row r="31" spans="1:10" x14ac:dyDescent="0.25">
      <c r="A31" s="68"/>
      <c r="B31" s="68"/>
    </row>
    <row r="32" spans="1:10" x14ac:dyDescent="0.25">
      <c r="A32" s="68"/>
      <c r="B32" s="68"/>
    </row>
    <row r="33" spans="1:2" x14ac:dyDescent="0.25">
      <c r="A33" s="68"/>
      <c r="B33" s="68"/>
    </row>
    <row r="34" spans="1:2" x14ac:dyDescent="0.25">
      <c r="A34" s="68"/>
      <c r="B34" s="68"/>
    </row>
    <row r="35" spans="1:2" x14ac:dyDescent="0.25">
      <c r="A35" s="68"/>
      <c r="B35" s="68"/>
    </row>
    <row r="36" spans="1:2" ht="15.75" thickBot="1" x14ac:dyDescent="0.3">
      <c r="A36" s="69"/>
      <c r="B36" s="69"/>
    </row>
  </sheetData>
  <mergeCells count="5">
    <mergeCell ref="H14:J14"/>
    <mergeCell ref="H18:J18"/>
    <mergeCell ref="H17:J17"/>
    <mergeCell ref="H16:J16"/>
    <mergeCell ref="H15:J15"/>
  </mergeCells>
  <dataValidations count="1">
    <dataValidation type="whole" allowBlank="1" showInputMessage="1" showErrorMessage="1" sqref="B2:B11">
      <formula1>1</formula1>
      <formula2>2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18" sqref="D18:I18"/>
    </sheetView>
  </sheetViews>
  <sheetFormatPr defaultRowHeight="15" x14ac:dyDescent="0.25"/>
  <cols>
    <col min="1" max="1" width="18.140625" customWidth="1"/>
    <col min="2" max="2" width="27.42578125" customWidth="1"/>
  </cols>
  <sheetData>
    <row r="1" spans="1:9" x14ac:dyDescent="0.25">
      <c r="A1" s="63" t="s">
        <v>2</v>
      </c>
      <c r="B1" s="63" t="s">
        <v>4</v>
      </c>
      <c r="C1" s="63" t="s">
        <v>3</v>
      </c>
    </row>
    <row r="2" spans="1:9" x14ac:dyDescent="0.25">
      <c r="A2" s="5" t="s">
        <v>17</v>
      </c>
      <c r="B2" s="5" t="s">
        <v>26</v>
      </c>
      <c r="C2" s="219">
        <v>58</v>
      </c>
    </row>
    <row r="3" spans="1:9" x14ac:dyDescent="0.25">
      <c r="A3" s="5" t="s">
        <v>18</v>
      </c>
      <c r="B3" s="5" t="s">
        <v>27</v>
      </c>
      <c r="C3" s="219">
        <v>46</v>
      </c>
    </row>
    <row r="4" spans="1:9" x14ac:dyDescent="0.25">
      <c r="A4" s="5" t="s">
        <v>19</v>
      </c>
      <c r="B4" s="5" t="s">
        <v>26</v>
      </c>
      <c r="C4" s="218">
        <v>21</v>
      </c>
    </row>
    <row r="5" spans="1:9" x14ac:dyDescent="0.25">
      <c r="A5" s="5" t="s">
        <v>20</v>
      </c>
      <c r="B5" s="5" t="s">
        <v>27</v>
      </c>
      <c r="C5" s="218">
        <v>18</v>
      </c>
    </row>
    <row r="6" spans="1:9" x14ac:dyDescent="0.25">
      <c r="A6" s="5" t="s">
        <v>16</v>
      </c>
      <c r="B6" s="5" t="s">
        <v>27</v>
      </c>
      <c r="C6" s="5">
        <v>91</v>
      </c>
    </row>
    <row r="7" spans="1:9" x14ac:dyDescent="0.25">
      <c r="A7" s="5" t="s">
        <v>21</v>
      </c>
      <c r="B7" s="5" t="s">
        <v>26</v>
      </c>
      <c r="C7" s="218">
        <v>33</v>
      </c>
    </row>
    <row r="8" spans="1:9" x14ac:dyDescent="0.25">
      <c r="A8" s="5" t="s">
        <v>22</v>
      </c>
      <c r="B8" s="5" t="s">
        <v>26</v>
      </c>
      <c r="C8" s="218">
        <v>7</v>
      </c>
    </row>
    <row r="9" spans="1:9" x14ac:dyDescent="0.25">
      <c r="A9" s="5" t="s">
        <v>23</v>
      </c>
      <c r="B9" s="5" t="s">
        <v>26</v>
      </c>
      <c r="C9" s="5">
        <v>66</v>
      </c>
    </row>
    <row r="10" spans="1:9" x14ac:dyDescent="0.25">
      <c r="A10" s="5" t="s">
        <v>24</v>
      </c>
      <c r="B10" s="5" t="s">
        <v>27</v>
      </c>
      <c r="C10" s="218">
        <v>12</v>
      </c>
    </row>
    <row r="11" spans="1:9" x14ac:dyDescent="0.25">
      <c r="A11" s="5" t="s">
        <v>25</v>
      </c>
      <c r="B11" s="5" t="s">
        <v>26</v>
      </c>
      <c r="C11" s="5">
        <v>69</v>
      </c>
    </row>
    <row r="14" spans="1:9" ht="18.75" x14ac:dyDescent="0.3">
      <c r="A14" s="7" t="s">
        <v>26</v>
      </c>
      <c r="B14" s="36">
        <f>COUNTIF(B2:B11,"Male")</f>
        <v>6</v>
      </c>
      <c r="D14" s="220" t="s">
        <v>507</v>
      </c>
      <c r="E14" s="221"/>
      <c r="F14" s="221"/>
      <c r="G14" s="221"/>
      <c r="H14" s="221"/>
      <c r="I14" s="222"/>
    </row>
    <row r="15" spans="1:9" ht="18.75" x14ac:dyDescent="0.3">
      <c r="A15" s="7" t="s">
        <v>27</v>
      </c>
      <c r="B15" s="36">
        <f>COUNTIF(B2:B11,"Female")</f>
        <v>4</v>
      </c>
      <c r="D15" s="223" t="s">
        <v>508</v>
      </c>
      <c r="E15" s="224"/>
      <c r="F15" s="224"/>
      <c r="G15" s="224"/>
      <c r="H15" s="224"/>
      <c r="I15" s="225"/>
    </row>
    <row r="17" spans="1:9" ht="18.75" x14ac:dyDescent="0.3">
      <c r="A17" s="36" t="s">
        <v>631</v>
      </c>
      <c r="B17" s="36">
        <f>COUNTIF(C2:C11,"&lt;=40")</f>
        <v>5</v>
      </c>
      <c r="D17" s="229" t="s">
        <v>634</v>
      </c>
      <c r="E17" s="230"/>
      <c r="F17" s="230"/>
      <c r="G17" s="230"/>
      <c r="H17" s="230"/>
      <c r="I17" s="231"/>
    </row>
    <row r="18" spans="1:9" ht="18.75" x14ac:dyDescent="0.3">
      <c r="A18" s="131" t="s">
        <v>633</v>
      </c>
      <c r="B18" s="36">
        <f>COUNTIF(C2:C11,"&gt;40") - COUNTIF(C2:C11,"&gt;60")</f>
        <v>2</v>
      </c>
      <c r="D18" s="226" t="s">
        <v>635</v>
      </c>
      <c r="E18" s="227"/>
      <c r="F18" s="227"/>
      <c r="G18" s="227"/>
      <c r="H18" s="227"/>
      <c r="I18" s="228"/>
    </row>
    <row r="19" spans="1:9" ht="18.75" x14ac:dyDescent="0.3">
      <c r="A19" s="131" t="s">
        <v>632</v>
      </c>
      <c r="B19" s="36">
        <f>COUNTIF(C2:C11,"&gt;60")</f>
        <v>3</v>
      </c>
      <c r="D19" s="223" t="s">
        <v>636</v>
      </c>
      <c r="E19" s="224"/>
      <c r="F19" s="224"/>
      <c r="G19" s="224"/>
      <c r="H19" s="224"/>
      <c r="I19" s="225"/>
    </row>
    <row r="20" spans="1:9" x14ac:dyDescent="0.25">
      <c r="A20" s="2"/>
      <c r="B20" s="2"/>
    </row>
    <row r="21" spans="1:9" x14ac:dyDescent="0.25">
      <c r="A21" s="2"/>
      <c r="B21" s="2"/>
    </row>
    <row r="22" spans="1:9" x14ac:dyDescent="0.25">
      <c r="A22" s="2"/>
      <c r="B22" s="2"/>
    </row>
    <row r="23" spans="1:9" x14ac:dyDescent="0.25">
      <c r="A23" s="71"/>
      <c r="B23" s="2"/>
    </row>
    <row r="24" spans="1:9" ht="15.75" x14ac:dyDescent="0.25">
      <c r="A24" s="4" t="s">
        <v>511</v>
      </c>
      <c r="B24" s="36" t="e">
        <f>COUNTIF(#REF!,"&lt;500")</f>
        <v>#REF!</v>
      </c>
      <c r="D24" s="115" t="s">
        <v>205</v>
      </c>
      <c r="E24" s="115"/>
      <c r="F24" s="115"/>
    </row>
    <row r="25" spans="1:9" ht="15.75" x14ac:dyDescent="0.25">
      <c r="B25" s="35"/>
      <c r="D25" s="38"/>
      <c r="E25" s="38"/>
      <c r="F25" s="38"/>
    </row>
    <row r="26" spans="1:9" ht="15.75" x14ac:dyDescent="0.25">
      <c r="A26" s="7" t="s">
        <v>512</v>
      </c>
      <c r="B26" s="36" t="e">
        <f>SUMIF(#REF!,"&lt;500")</f>
        <v>#REF!</v>
      </c>
      <c r="D26" s="115" t="s">
        <v>206</v>
      </c>
      <c r="E26" s="115"/>
      <c r="F26" s="115"/>
    </row>
    <row r="27" spans="1:9" ht="15.75" x14ac:dyDescent="0.25">
      <c r="B27" s="35"/>
      <c r="D27" s="38"/>
      <c r="E27" s="38"/>
      <c r="F27" s="38"/>
    </row>
    <row r="28" spans="1:9" ht="15.75" x14ac:dyDescent="0.25">
      <c r="A28" s="4" t="s">
        <v>513</v>
      </c>
      <c r="B28" s="36" t="e">
        <f>AVERAGEIF(#REF!,"&lt;500")</f>
        <v>#REF!</v>
      </c>
      <c r="D28" s="115" t="s">
        <v>207</v>
      </c>
      <c r="E28" s="115"/>
      <c r="F28" s="115"/>
    </row>
    <row r="29" spans="1:9" x14ac:dyDescent="0.25">
      <c r="A29" s="68"/>
    </row>
    <row r="30" spans="1:9" x14ac:dyDescent="0.25">
      <c r="A30" s="68"/>
    </row>
    <row r="31" spans="1:9" x14ac:dyDescent="0.25">
      <c r="A31" s="68"/>
    </row>
    <row r="32" spans="1:9" x14ac:dyDescent="0.25">
      <c r="A32" s="68"/>
    </row>
    <row r="33" spans="1:1" x14ac:dyDescent="0.25">
      <c r="A33" s="68"/>
    </row>
    <row r="34" spans="1:1" x14ac:dyDescent="0.25">
      <c r="A34" s="68"/>
    </row>
    <row r="35" spans="1:1" x14ac:dyDescent="0.25">
      <c r="A35" s="68"/>
    </row>
    <row r="36" spans="1:1" x14ac:dyDescent="0.25">
      <c r="A36" s="68"/>
    </row>
    <row r="37" spans="1:1" ht="15.75" thickBot="1" x14ac:dyDescent="0.3">
      <c r="A37" s="69"/>
    </row>
  </sheetData>
  <mergeCells count="8">
    <mergeCell ref="D24:F24"/>
    <mergeCell ref="D26:F26"/>
    <mergeCell ref="D28:F28"/>
    <mergeCell ref="D19:I19"/>
    <mergeCell ref="D18:I18"/>
    <mergeCell ref="D17:I17"/>
    <mergeCell ref="D15:I15"/>
    <mergeCell ref="D14:I14"/>
  </mergeCells>
  <dataValidations count="1">
    <dataValidation type="whole" allowBlank="1" showInputMessage="1" showErrorMessage="1" sqref="C2:C11">
      <formula1>1</formula1>
      <formula2>2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List!$B$2:$B$3</xm:f>
          </x14:formula1>
          <xm:sqref>B2:B11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20" sqref="D20"/>
    </sheetView>
  </sheetViews>
  <sheetFormatPr defaultRowHeight="15" x14ac:dyDescent="0.25"/>
  <cols>
    <col min="1" max="1" width="18.140625" customWidth="1"/>
    <col min="5" max="5" width="21.5703125" customWidth="1"/>
    <col min="6" max="8" width="13.5703125" customWidth="1"/>
    <col min="9" max="9" width="20.5703125" customWidth="1"/>
    <col min="10" max="10" width="16.5703125" customWidth="1"/>
    <col min="11" max="11" width="23" customWidth="1"/>
  </cols>
  <sheetData>
    <row r="1" spans="1:11" ht="30" x14ac:dyDescent="0.25">
      <c r="A1" s="63" t="s">
        <v>2</v>
      </c>
      <c r="B1" s="64" t="s">
        <v>504</v>
      </c>
      <c r="C1" s="64" t="s">
        <v>505</v>
      </c>
      <c r="D1" s="28" t="s">
        <v>495</v>
      </c>
      <c r="E1" s="73" t="s">
        <v>509</v>
      </c>
      <c r="F1" s="42" t="s">
        <v>181</v>
      </c>
      <c r="G1" s="42" t="s">
        <v>182</v>
      </c>
      <c r="H1" s="28" t="s">
        <v>510</v>
      </c>
      <c r="I1" s="64" t="s">
        <v>149</v>
      </c>
      <c r="J1" s="64" t="s">
        <v>153</v>
      </c>
      <c r="K1" s="73" t="s">
        <v>183</v>
      </c>
    </row>
    <row r="2" spans="1:11" x14ac:dyDescent="0.25">
      <c r="A2" s="5" t="s">
        <v>17</v>
      </c>
      <c r="B2" s="66">
        <v>169</v>
      </c>
      <c r="C2" s="66">
        <v>61</v>
      </c>
      <c r="D2" s="72">
        <f>(C2)/(B2*B2*0.01*0.01)</f>
        <v>21.357795595392318</v>
      </c>
      <c r="E2" s="72">
        <f>C2*0.5</f>
        <v>30.5</v>
      </c>
      <c r="F2" s="41">
        <v>110</v>
      </c>
      <c r="G2" s="41">
        <v>70</v>
      </c>
      <c r="H2" s="72">
        <f>(F2+(2*G2))/3</f>
        <v>83.333333333333329</v>
      </c>
      <c r="I2" s="6">
        <v>44027</v>
      </c>
      <c r="J2" s="6">
        <v>44029</v>
      </c>
      <c r="K2" s="74">
        <f>J2-I2</f>
        <v>2</v>
      </c>
    </row>
    <row r="3" spans="1:11" x14ac:dyDescent="0.25">
      <c r="A3" s="5" t="s">
        <v>18</v>
      </c>
      <c r="B3" s="66">
        <v>181</v>
      </c>
      <c r="C3" s="66">
        <v>87</v>
      </c>
      <c r="D3" s="72">
        <f t="shared" ref="D3:D11" si="0">(C3)/(B3*B3*0.01*0.01)</f>
        <v>26.555965935105768</v>
      </c>
      <c r="E3" s="72">
        <f t="shared" ref="E3:E11" si="1">C3*0.5</f>
        <v>43.5</v>
      </c>
      <c r="F3" s="41">
        <v>112</v>
      </c>
      <c r="G3" s="41">
        <v>84</v>
      </c>
      <c r="H3" s="72">
        <f t="shared" ref="H3:H11" si="2">(F3+(2*G3))/3</f>
        <v>93.333333333333329</v>
      </c>
      <c r="I3" s="6">
        <v>44025</v>
      </c>
      <c r="J3" s="6">
        <v>44029</v>
      </c>
      <c r="K3" s="74">
        <f t="shared" ref="K3:K11" si="3">J3-I3</f>
        <v>4</v>
      </c>
    </row>
    <row r="4" spans="1:11" x14ac:dyDescent="0.25">
      <c r="A4" s="5" t="s">
        <v>19</v>
      </c>
      <c r="B4" s="66">
        <v>152</v>
      </c>
      <c r="C4" s="66">
        <v>65</v>
      </c>
      <c r="D4" s="72">
        <f t="shared" si="0"/>
        <v>28.133656509695292</v>
      </c>
      <c r="E4" s="72">
        <f t="shared" si="1"/>
        <v>32.5</v>
      </c>
      <c r="F4" s="41">
        <v>120</v>
      </c>
      <c r="G4" s="41">
        <v>90</v>
      </c>
      <c r="H4" s="72">
        <f t="shared" si="2"/>
        <v>100</v>
      </c>
      <c r="I4" s="6">
        <v>44039</v>
      </c>
      <c r="J4" s="6">
        <v>44042</v>
      </c>
      <c r="K4" s="74">
        <f t="shared" si="3"/>
        <v>3</v>
      </c>
    </row>
    <row r="5" spans="1:11" x14ac:dyDescent="0.25">
      <c r="A5" s="5" t="s">
        <v>20</v>
      </c>
      <c r="B5" s="66">
        <v>161</v>
      </c>
      <c r="C5" s="66">
        <v>73</v>
      </c>
      <c r="D5" s="72">
        <f t="shared" si="0"/>
        <v>28.162493730951741</v>
      </c>
      <c r="E5" s="72">
        <f t="shared" si="1"/>
        <v>36.5</v>
      </c>
      <c r="F5" s="41">
        <v>100</v>
      </c>
      <c r="G5" s="41">
        <v>65</v>
      </c>
      <c r="H5" s="72">
        <f t="shared" si="2"/>
        <v>76.666666666666671</v>
      </c>
      <c r="I5" s="6">
        <v>44034</v>
      </c>
      <c r="J5" s="6">
        <v>44042</v>
      </c>
      <c r="K5" s="74">
        <f t="shared" si="3"/>
        <v>8</v>
      </c>
    </row>
    <row r="6" spans="1:11" x14ac:dyDescent="0.25">
      <c r="A6" s="5" t="s">
        <v>16</v>
      </c>
      <c r="B6" s="66">
        <v>168</v>
      </c>
      <c r="C6" s="66">
        <v>76</v>
      </c>
      <c r="D6" s="72">
        <f t="shared" si="0"/>
        <v>26.927437641723355</v>
      </c>
      <c r="E6" s="72">
        <f t="shared" si="1"/>
        <v>38</v>
      </c>
      <c r="F6" s="41">
        <v>119</v>
      </c>
      <c r="G6" s="41">
        <v>86</v>
      </c>
      <c r="H6" s="72">
        <f t="shared" si="2"/>
        <v>97</v>
      </c>
      <c r="I6" s="6">
        <v>44040</v>
      </c>
      <c r="J6" s="6">
        <v>44073</v>
      </c>
      <c r="K6" s="74">
        <f t="shared" si="3"/>
        <v>33</v>
      </c>
    </row>
    <row r="7" spans="1:11" x14ac:dyDescent="0.25">
      <c r="A7" s="5" t="s">
        <v>21</v>
      </c>
      <c r="B7" s="66">
        <v>163</v>
      </c>
      <c r="C7" s="66">
        <v>92</v>
      </c>
      <c r="D7" s="72">
        <f t="shared" si="0"/>
        <v>34.626820730927022</v>
      </c>
      <c r="E7" s="72">
        <f t="shared" si="1"/>
        <v>46</v>
      </c>
      <c r="F7" s="41">
        <v>111</v>
      </c>
      <c r="G7" s="41">
        <v>60</v>
      </c>
      <c r="H7" s="72">
        <f t="shared" si="2"/>
        <v>77</v>
      </c>
      <c r="I7" s="6">
        <v>44035</v>
      </c>
      <c r="J7" s="6">
        <v>44042</v>
      </c>
      <c r="K7" s="74">
        <f t="shared" si="3"/>
        <v>7</v>
      </c>
    </row>
    <row r="8" spans="1:11" x14ac:dyDescent="0.25">
      <c r="A8" s="5" t="s">
        <v>22</v>
      </c>
      <c r="B8" s="66">
        <v>170</v>
      </c>
      <c r="C8" s="66">
        <v>79</v>
      </c>
      <c r="D8" s="72">
        <f t="shared" si="0"/>
        <v>27.335640138408305</v>
      </c>
      <c r="E8" s="72">
        <f t="shared" si="1"/>
        <v>39.5</v>
      </c>
      <c r="F8" s="41">
        <v>110</v>
      </c>
      <c r="G8" s="41">
        <v>70</v>
      </c>
      <c r="H8" s="72">
        <f t="shared" si="2"/>
        <v>83.333333333333329</v>
      </c>
      <c r="I8" s="6">
        <v>44035</v>
      </c>
      <c r="J8" s="6">
        <v>44043</v>
      </c>
      <c r="K8" s="74">
        <f t="shared" si="3"/>
        <v>8</v>
      </c>
    </row>
    <row r="9" spans="1:11" x14ac:dyDescent="0.25">
      <c r="A9" s="5" t="s">
        <v>23</v>
      </c>
      <c r="B9" s="66">
        <v>154</v>
      </c>
      <c r="C9" s="66">
        <v>76</v>
      </c>
      <c r="D9" s="72">
        <f t="shared" si="0"/>
        <v>32.045876201720361</v>
      </c>
      <c r="E9" s="72">
        <f t="shared" si="1"/>
        <v>38</v>
      </c>
      <c r="F9" s="41">
        <v>125</v>
      </c>
      <c r="G9" s="41">
        <v>95</v>
      </c>
      <c r="H9" s="72">
        <f t="shared" si="2"/>
        <v>105</v>
      </c>
      <c r="I9" s="6">
        <v>44039</v>
      </c>
      <c r="J9" s="6">
        <v>44071</v>
      </c>
      <c r="K9" s="74">
        <f t="shared" si="3"/>
        <v>32</v>
      </c>
    </row>
    <row r="10" spans="1:11" x14ac:dyDescent="0.25">
      <c r="A10" s="5" t="s">
        <v>24</v>
      </c>
      <c r="B10" s="66">
        <v>161</v>
      </c>
      <c r="C10" s="66">
        <v>84</v>
      </c>
      <c r="D10" s="72">
        <f t="shared" si="0"/>
        <v>32.406157169862276</v>
      </c>
      <c r="E10" s="72">
        <f t="shared" si="1"/>
        <v>42</v>
      </c>
      <c r="F10" s="41">
        <v>115</v>
      </c>
      <c r="G10" s="41">
        <v>75</v>
      </c>
      <c r="H10" s="72">
        <f t="shared" si="2"/>
        <v>88.333333333333329</v>
      </c>
      <c r="I10" s="6">
        <v>44038</v>
      </c>
      <c r="J10" s="6">
        <v>44040</v>
      </c>
      <c r="K10" s="74">
        <f t="shared" si="3"/>
        <v>2</v>
      </c>
    </row>
    <row r="11" spans="1:11" x14ac:dyDescent="0.25">
      <c r="A11" s="5" t="s">
        <v>25</v>
      </c>
      <c r="B11" s="66">
        <v>155</v>
      </c>
      <c r="C11" s="66">
        <v>71</v>
      </c>
      <c r="D11" s="72">
        <f t="shared" si="0"/>
        <v>29.552549427679502</v>
      </c>
      <c r="E11" s="72">
        <f t="shared" si="1"/>
        <v>35.5</v>
      </c>
      <c r="F11" s="41">
        <v>130</v>
      </c>
      <c r="G11" s="41">
        <v>90</v>
      </c>
      <c r="H11" s="72">
        <f t="shared" si="2"/>
        <v>103.33333333333333</v>
      </c>
      <c r="I11" s="6">
        <v>44034</v>
      </c>
      <c r="J11" s="6">
        <v>44040</v>
      </c>
      <c r="K11" s="74">
        <f t="shared" si="3"/>
        <v>6</v>
      </c>
    </row>
    <row r="13" spans="1:11" x14ac:dyDescent="0.25">
      <c r="A13" s="2"/>
    </row>
    <row r="14" spans="1:11" x14ac:dyDescent="0.25">
      <c r="A14" s="2"/>
    </row>
    <row r="15" spans="1:11" x14ac:dyDescent="0.25">
      <c r="A15" s="71"/>
    </row>
    <row r="16" spans="1:11" x14ac:dyDescent="0.25">
      <c r="A16" s="68"/>
    </row>
    <row r="17" spans="1:1" x14ac:dyDescent="0.25">
      <c r="A17" s="68"/>
    </row>
    <row r="18" spans="1:1" x14ac:dyDescent="0.25">
      <c r="A18" s="68"/>
    </row>
    <row r="19" spans="1:1" x14ac:dyDescent="0.25">
      <c r="A19" s="68"/>
    </row>
    <row r="20" spans="1:1" x14ac:dyDescent="0.25">
      <c r="A20" s="68"/>
    </row>
    <row r="21" spans="1:1" x14ac:dyDescent="0.25">
      <c r="A21" s="68"/>
    </row>
    <row r="22" spans="1:1" x14ac:dyDescent="0.25">
      <c r="A22" s="68"/>
    </row>
    <row r="23" spans="1:1" x14ac:dyDescent="0.25">
      <c r="A23" s="68"/>
    </row>
    <row r="24" spans="1:1" x14ac:dyDescent="0.25">
      <c r="A24" s="68"/>
    </row>
    <row r="25" spans="1:1" x14ac:dyDescent="0.25">
      <c r="A25" s="68"/>
    </row>
    <row r="26" spans="1:1" x14ac:dyDescent="0.25">
      <c r="A26" s="68"/>
    </row>
    <row r="27" spans="1:1" x14ac:dyDescent="0.25">
      <c r="A27" s="68"/>
    </row>
    <row r="28" spans="1:1" x14ac:dyDescent="0.25">
      <c r="A28" s="68"/>
    </row>
    <row r="29" spans="1:1" x14ac:dyDescent="0.25">
      <c r="A29" s="68"/>
    </row>
    <row r="30" spans="1:1" x14ac:dyDescent="0.25">
      <c r="A30" s="2"/>
    </row>
    <row r="31" spans="1:1" x14ac:dyDescent="0.25">
      <c r="A31" s="2"/>
    </row>
  </sheetData>
  <dataValidations count="2">
    <dataValidation type="date" allowBlank="1" showInputMessage="1" showErrorMessage="1" sqref="J2:J11">
      <formula1>44013</formula1>
      <formula2>44074</formula2>
    </dataValidation>
    <dataValidation type="date" allowBlank="1" showInputMessage="1" showErrorMessage="1" sqref="I2:I11">
      <formula1>44013</formula1>
      <formula2>44043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Shortcut key</vt:lpstr>
      <vt:lpstr>List</vt:lpstr>
      <vt:lpstr>Session 3</vt:lpstr>
      <vt:lpstr>Session 4.1</vt:lpstr>
      <vt:lpstr>Session 4.2</vt:lpstr>
      <vt:lpstr>Session 4.3</vt:lpstr>
      <vt:lpstr>Session 5.1</vt:lpstr>
      <vt:lpstr>Session 5.2</vt:lpstr>
      <vt:lpstr>Session 5.3</vt:lpstr>
      <vt:lpstr>Session 6.1</vt:lpstr>
      <vt:lpstr>Session 6.2</vt:lpstr>
      <vt:lpstr>Session 6.3</vt:lpstr>
      <vt:lpstr>Session 7 and 9</vt:lpstr>
      <vt:lpstr>Session 8.1.0</vt:lpstr>
      <vt:lpstr>Session 8.1.1</vt:lpstr>
      <vt:lpstr>Session 8.1.2</vt:lpstr>
      <vt:lpstr>Session 8.1.3</vt:lpstr>
      <vt:lpstr>Session 8.2.0</vt:lpstr>
      <vt:lpstr>Session 8.2.1</vt:lpstr>
      <vt:lpstr>Session 8.2.2</vt:lpstr>
      <vt:lpstr>Session 8.2.3 Unique Services</vt:lpstr>
      <vt:lpstr>Session 8.2.4 PID and Services</vt:lpstr>
      <vt:lpstr>Session 8.2.5 Uni PID Services</vt:lpstr>
      <vt:lpstr>Session 10</vt:lpstr>
      <vt:lpstr>Session 11.1</vt:lpstr>
      <vt:lpstr>Session 11.2</vt:lpstr>
      <vt:lpstr>Session 11.3</vt:lpstr>
      <vt:lpstr>Session 11.4</vt:lpstr>
      <vt:lpstr>Session 11.5</vt:lpstr>
      <vt:lpstr>Session 11.0</vt:lpstr>
      <vt:lpstr>Session 12 Graphs</vt:lpstr>
      <vt:lpstr>Pie Graph</vt:lpstr>
      <vt:lpstr>Pie Graph 1</vt:lpstr>
      <vt:lpstr>Pie Graph 2</vt:lpstr>
      <vt:lpstr>Bar Graph</vt:lpstr>
      <vt:lpstr>Bar Graph 1</vt:lpstr>
      <vt:lpstr>Bar Graph 2</vt:lpstr>
      <vt:lpstr>Bar Graph 3</vt:lpstr>
      <vt:lpstr>Bar Graph 4</vt:lpstr>
      <vt:lpstr>Bar Graph 5</vt:lpstr>
      <vt:lpstr>Bar Graph 6</vt:lpstr>
      <vt:lpstr>Bar Graph 7</vt:lpstr>
      <vt:lpstr>Bar Graph 8</vt:lpstr>
      <vt:lpstr>Bar Graph 9</vt:lpstr>
      <vt:lpstr>Bar Graph 10</vt:lpstr>
      <vt:lpstr>Line Graph</vt:lpstr>
      <vt:lpstr>Line Graph 1</vt:lpstr>
      <vt:lpstr>Line Graph 2</vt:lpstr>
      <vt:lpstr>Line Graph 3</vt:lpstr>
      <vt:lpstr>Line Graph 4</vt:lpstr>
      <vt:lpstr>Line Graph 5</vt:lpstr>
      <vt:lpstr>Scatter Plot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manish.singh1</dc:creator>
  <cp:lastModifiedBy>manish.singh1</cp:lastModifiedBy>
  <dcterms:created xsi:type="dcterms:W3CDTF">2021-05-03T17:16:10Z</dcterms:created>
  <dcterms:modified xsi:type="dcterms:W3CDTF">2021-05-07T20:21:46Z</dcterms:modified>
</cp:coreProperties>
</file>